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79" activeTab="1"/>
  </bookViews>
  <sheets>
    <sheet name="титул" sheetId="1" r:id="rId1"/>
    <sheet name="план" sheetId="2" r:id="rId2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<sst xmlns="http://schemas.openxmlformats.org/spreadsheetml/2006/main" count="107" uniqueCount="85">
  <si>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</si>
  <si>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</si>
  <si>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</si>
  <si>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</si>
  <si>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</si>
  <si>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</si>
  <si>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</si>
  <si>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</si>
  <si>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</si>
  <si>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</si>
  <si>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</si>
  <si>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</si>
  <si>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</si>
  <si>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</si>
  <si>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Аудиторные занятия</t>
  </si>
  <si>
    <t>Название дисциплины</t>
  </si>
  <si>
    <t>Экз.</t>
  </si>
  <si>
    <t>Зач.</t>
  </si>
  <si>
    <t>Лаб.</t>
  </si>
  <si>
    <t xml:space="preserve"> Число экзаменов</t>
  </si>
  <si>
    <t xml:space="preserve"> Число зачетов</t>
  </si>
  <si>
    <t>Итого</t>
  </si>
  <si>
    <t>______________ В.В. Обухов</t>
  </si>
  <si>
    <t>Председатель Ученого совета, ректор</t>
  </si>
  <si>
    <t>I. График  учебного процесса</t>
  </si>
  <si>
    <t>Условные обозначения:</t>
  </si>
  <si>
    <t>Лекции</t>
  </si>
  <si>
    <t>Практ.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</si>
  <si>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</si>
  <si>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</si>
  <si>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</si>
  <si>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лек</t>
  </si>
  <si>
    <t>лаб</t>
  </si>
  <si>
    <t>пр</t>
  </si>
  <si>
    <t>Э</t>
  </si>
  <si>
    <t>Г</t>
  </si>
  <si>
    <t>Утвержден Ученым советом ТГПУ</t>
  </si>
  <si>
    <t>Федеральное агентство по образованию</t>
  </si>
  <si>
    <t>Объем (час)</t>
  </si>
  <si>
    <t>Экзменационные сессии</t>
  </si>
  <si>
    <t>Форма контроля</t>
  </si>
  <si>
    <t>Сам. раб.</t>
  </si>
  <si>
    <t xml:space="preserve">III. Итоговая государственная аттестация </t>
  </si>
  <si>
    <t>Число часов учебных занятий</t>
  </si>
  <si>
    <t>*- лекции/лабораторные/практические</t>
  </si>
  <si>
    <t>Согласовано:</t>
  </si>
  <si>
    <t>Проректор по УВР     А.Ю. Михайличенко</t>
  </si>
  <si>
    <t>__________________________________</t>
  </si>
  <si>
    <t>Начальник  УУ      И. Г. Санникова</t>
  </si>
  <si>
    <t>____________________________</t>
  </si>
  <si>
    <t xml:space="preserve">II. План учебного процесса </t>
  </si>
  <si>
    <t xml:space="preserve">  "____" ___________ 200   г.</t>
  </si>
  <si>
    <t xml:space="preserve">Переподготовка дает право на ведение  </t>
  </si>
  <si>
    <t>профессиональной деятельности в сфере</t>
  </si>
  <si>
    <t>Базовое образование - высшее</t>
  </si>
  <si>
    <t>Э - экзаменационные сессии,</t>
  </si>
  <si>
    <t>Г - государственная итоговая аттестация</t>
  </si>
  <si>
    <t>(педагогическое)</t>
  </si>
  <si>
    <t>Профессиональная переподготовка</t>
  </si>
  <si>
    <t>по программе дополнительного образования "Математика"</t>
  </si>
  <si>
    <t>(по профилю специальности 050201.65 "Математика")</t>
  </si>
  <si>
    <t xml:space="preserve">Срок обучения  - 1год </t>
  </si>
  <si>
    <t>преподавания математики</t>
  </si>
  <si>
    <t>Физико-математический факультет</t>
  </si>
  <si>
    <t>Математический анализ</t>
  </si>
  <si>
    <t>Теория функций действительного переменного</t>
  </si>
  <si>
    <t>Теория функций комплексного переменного</t>
  </si>
  <si>
    <t>Дифференциальные уравнения и уравнения с частными производными</t>
  </si>
  <si>
    <t>Алгебра</t>
  </si>
  <si>
    <t>Геометрия</t>
  </si>
  <si>
    <t>Теория чисел</t>
  </si>
  <si>
    <t>Числовые системы</t>
  </si>
  <si>
    <t>Математическая логика</t>
  </si>
  <si>
    <t>Теория алгоритмов</t>
  </si>
  <si>
    <t>Дискретная математика</t>
  </si>
  <si>
    <t>Элементарная математика</t>
  </si>
  <si>
    <t>История математики</t>
  </si>
  <si>
    <t>Теория и методика обучения математике</t>
  </si>
  <si>
    <t>__________________________</t>
  </si>
  <si>
    <t>Декан ФМФ      А.Н. Макаренко</t>
  </si>
  <si>
    <t>______________________</t>
  </si>
  <si>
    <t xml:space="preserve">   Распределение по семестрам (часов)</t>
  </si>
  <si>
    <t>Вводный курс математики *</t>
  </si>
  <si>
    <t>Государственный экзамен</t>
  </si>
  <si>
    <t>Математика и методика её преподавания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</si>
</sst>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5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CG Times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0"/>
      <name val="CG Times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sz val="14"/>
      <name val="Times New Roman"/>
      <family val="1"/>
    </font>
    <font>
      <sz val="14"/>
      <name val="Academy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7" fillId="0" borderId="0" xfId="19" applyFont="1" applyBorder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0" xfId="19" applyFont="1">
      <alignment/>
      <protection/>
    </xf>
    <xf numFmtId="0" fontId="7" fillId="0" borderId="1" xfId="19" applyFont="1" applyBorder="1">
      <alignment/>
      <protection/>
    </xf>
    <xf numFmtId="0" fontId="7" fillId="0" borderId="2" xfId="19" applyFont="1" applyBorder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7" fillId="0" borderId="3" xfId="19" applyFont="1" applyBorder="1">
      <alignment/>
      <protection/>
    </xf>
    <xf numFmtId="0" fontId="14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8" fillId="0" borderId="0" xfId="19" applyFont="1" applyBorder="1">
      <alignment/>
      <protection/>
    </xf>
    <xf numFmtId="0" fontId="8" fillId="0" borderId="0" xfId="19" applyFont="1" applyAlignment="1">
      <alignment horizontal="center" vertical="top"/>
      <protection/>
    </xf>
    <xf numFmtId="0" fontId="7" fillId="0" borderId="4" xfId="19" applyFont="1" applyBorder="1">
      <alignment/>
      <protection/>
    </xf>
    <xf numFmtId="0" fontId="7" fillId="0" borderId="5" xfId="19" applyFont="1" applyBorder="1">
      <alignment/>
      <protection/>
    </xf>
    <xf numFmtId="1" fontId="7" fillId="0" borderId="0" xfId="19" applyNumberFormat="1" applyFont="1" applyBorder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0" borderId="0" xfId="19" applyFont="1" applyAlignment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18" fillId="0" borderId="0" xfId="19" applyFont="1">
      <alignment/>
      <protection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7" xfId="19" applyFont="1" applyBorder="1">
      <alignment/>
      <protection/>
    </xf>
    <xf numFmtId="0" fontId="7" fillId="0" borderId="7" xfId="19" applyNumberFormat="1" applyFont="1" applyBorder="1">
      <alignment/>
      <protection/>
    </xf>
    <xf numFmtId="0" fontId="15" fillId="0" borderId="6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9" applyFont="1" applyBorder="1" applyAlignment="1" quotePrefix="1">
      <alignment horizontal="left"/>
      <protection/>
    </xf>
    <xf numFmtId="0" fontId="19" fillId="0" borderId="0" xfId="0" applyFont="1" applyAlignment="1" quotePrefix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19" applyFont="1" applyBorder="1">
      <alignment/>
      <protection/>
    </xf>
    <xf numFmtId="0" fontId="20" fillId="0" borderId="0" xfId="19" applyFont="1" applyAlignment="1" applyProtection="1" quotePrefix="1">
      <alignment horizontal="left"/>
      <protection locked="0"/>
    </xf>
    <xf numFmtId="0" fontId="0" fillId="0" borderId="0" xfId="0" applyAlignment="1">
      <alignment/>
    </xf>
    <xf numFmtId="0" fontId="20" fillId="0" borderId="0" xfId="19" applyFont="1" applyProtection="1">
      <alignment/>
      <protection locked="0"/>
    </xf>
    <xf numFmtId="0" fontId="20" fillId="0" borderId="0" xfId="19" applyFont="1" applyBorder="1" applyProtection="1">
      <alignment/>
      <protection locked="0"/>
    </xf>
    <xf numFmtId="0" fontId="20" fillId="0" borderId="0" xfId="19" applyFont="1" applyAlignment="1" applyProtection="1">
      <alignment horizontal="center"/>
      <protection locked="0"/>
    </xf>
    <xf numFmtId="0" fontId="22" fillId="0" borderId="0" xfId="19" applyFont="1" applyProtection="1">
      <alignment/>
      <protection locked="0"/>
    </xf>
    <xf numFmtId="0" fontId="20" fillId="0" borderId="0" xfId="19" applyFont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0" fontId="7" fillId="0" borderId="6" xfId="0" applyNumberFormat="1" applyFont="1" applyBorder="1" applyAlignment="1" applyProtection="1">
      <alignment horizontal="left"/>
      <protection locked="0"/>
    </xf>
    <xf numFmtId="0" fontId="7" fillId="0" borderId="6" xfId="0" applyNumberFormat="1" applyFont="1" applyFill="1" applyBorder="1" applyAlignment="1" applyProtection="1">
      <alignment/>
      <protection locked="0"/>
    </xf>
    <xf numFmtId="0" fontId="7" fillId="0" borderId="6" xfId="0" applyFont="1" applyBorder="1" applyAlignment="1" applyProtection="1">
      <alignment wrapText="1"/>
      <protection locked="0"/>
    </xf>
    <xf numFmtId="2" fontId="7" fillId="0" borderId="6" xfId="0" applyNumberFormat="1" applyFont="1" applyFill="1" applyBorder="1" applyAlignment="1" applyProtection="1">
      <alignment horizontal="left" wrapText="1"/>
      <protection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" fontId="12" fillId="0" borderId="6" xfId="0" applyNumberFormat="1" applyFont="1" applyFill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0" xfId="19" applyFont="1" applyAlignment="1" quotePrefix="1">
      <alignment horizontal="center"/>
      <protection/>
    </xf>
    <xf numFmtId="0" fontId="8" fillId="0" borderId="0" xfId="19" applyFont="1" applyAlignment="1">
      <alignment horizontal="center"/>
      <protection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left" wrapText="1"/>
      <protection locked="0"/>
    </xf>
    <xf numFmtId="0" fontId="7" fillId="2" borderId="6" xfId="0" applyFont="1" applyFill="1" applyBorder="1" applyAlignment="1" applyProtection="1">
      <alignment/>
      <protection/>
    </xf>
    <xf numFmtId="0" fontId="7" fillId="2" borderId="6" xfId="0" applyNumberFormat="1" applyFont="1" applyFill="1" applyBorder="1" applyAlignment="1" applyProtection="1">
      <alignment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3" fillId="0" borderId="0" xfId="20" applyFont="1" applyFill="1" applyAlignment="1">
      <alignment horizontal="center"/>
      <protection/>
    </xf>
    <xf numFmtId="0" fontId="8" fillId="0" borderId="0" xfId="19" applyFont="1" applyFill="1">
      <alignment/>
      <protection/>
    </xf>
    <xf numFmtId="0" fontId="7" fillId="0" borderId="0" xfId="19" applyFont="1" applyFill="1">
      <alignment/>
      <protection/>
    </xf>
    <xf numFmtId="0" fontId="10" fillId="0" borderId="0" xfId="19" applyFont="1" applyFill="1">
      <alignment/>
      <protection/>
    </xf>
    <xf numFmtId="0" fontId="11" fillId="0" borderId="0" xfId="19" applyFont="1" applyBorder="1">
      <alignment/>
      <protection/>
    </xf>
    <xf numFmtId="0" fontId="21" fillId="0" borderId="0" xfId="0" applyFont="1" applyBorder="1" applyAlignment="1">
      <alignment horizontal="right" vertical="top" wrapText="1"/>
    </xf>
    <xf numFmtId="0" fontId="7" fillId="3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7" fillId="3" borderId="5" xfId="0" applyFont="1" applyFill="1" applyBorder="1" applyAlignment="1">
      <alignment/>
    </xf>
    <xf numFmtId="1" fontId="7" fillId="0" borderId="5" xfId="0" applyNumberFormat="1" applyFont="1" applyFill="1" applyBorder="1" applyAlignment="1" applyProtection="1">
      <alignment/>
      <protection/>
    </xf>
    <xf numFmtId="0" fontId="15" fillId="0" borderId="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>
      <alignment/>
    </xf>
    <xf numFmtId="0" fontId="7" fillId="2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2" borderId="6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19" applyFont="1" applyBorder="1" applyAlignment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19" applyNumberFormat="1" applyFont="1" applyFill="1" applyBorder="1" applyAlignment="1" applyProtection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7" fillId="0" borderId="5" xfId="19" applyFont="1" applyBorder="1" applyAlignment="1">
      <alignment horizontal="center"/>
      <protection/>
    </xf>
    <xf numFmtId="0" fontId="8" fillId="0" borderId="0" xfId="19" applyFont="1" applyAlignment="1" quotePrefix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19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7" fillId="0" borderId="0" xfId="1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20" applyFont="1" applyFill="1" applyAlignment="1">
      <alignment horizontal="center"/>
      <protection/>
    </xf>
    <xf numFmtId="0" fontId="0" fillId="0" borderId="0" xfId="0" applyAlignment="1">
      <alignment/>
    </xf>
    <xf numFmtId="0" fontId="23" fillId="0" borderId="0" xfId="20" applyFont="1" applyFill="1" applyAlignment="1">
      <alignment horizontal="center"/>
      <protection/>
    </xf>
    <xf numFmtId="0" fontId="24" fillId="0" borderId="0" xfId="0" applyFont="1" applyAlignment="1">
      <alignment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left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11">
    <cellStyle name="Normal" xfId="0"/>
    <cellStyle name="Hyperlink" xfId="15"/>
    <cellStyle name="Currency" xfId="16"/>
    <cellStyle name="Currency [0]" xfId="17"/>
    <cellStyle name="Обычный_030600 Технология и предпринимательство (2006) ОЗО 5 лет" xfId="18"/>
    <cellStyle name="Обычный_Лист1" xfId="19"/>
    <cellStyle name="Обычный_Учителя малокомп. школ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zoomScale="75" zoomScaleNormal="75" workbookViewId="0" topLeftCell="A1">
      <selection activeCell="U19" sqref="U19"/>
    </sheetView>
  </sheetViews>
  <sheetFormatPr defaultColWidth="8.796875" defaultRowHeight="15"/>
  <cols>
    <col min="1" max="1" width="5.19921875" style="3" customWidth="1"/>
    <col min="2" max="53" width="2.796875" style="3" customWidth="1"/>
    <col min="54" max="58" width="2.296875" style="3" customWidth="1"/>
    <col min="59" max="16384" width="9" style="3" customWidth="1"/>
  </cols>
  <sheetData>
    <row r="1" spans="1:36" ht="18.75">
      <c r="A1" s="18"/>
      <c r="B1" s="4"/>
      <c r="C1" s="4"/>
      <c r="D1" s="4"/>
      <c r="E1" s="4"/>
      <c r="F1" s="4"/>
      <c r="G1" s="4"/>
      <c r="M1" s="2"/>
      <c r="O1" s="135" t="s">
        <v>37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9" ht="15.75">
      <c r="A2" s="18"/>
      <c r="B2" s="4"/>
      <c r="C2" s="4"/>
      <c r="D2" s="4"/>
      <c r="E2" s="4"/>
      <c r="F2" s="4"/>
      <c r="G2" s="4"/>
      <c r="L2" s="136" t="s">
        <v>28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1:35" ht="18.75">
      <c r="A3" s="18"/>
      <c r="B3" s="4"/>
      <c r="C3" s="4"/>
      <c r="D3" s="4"/>
      <c r="E3" s="4"/>
      <c r="F3" s="4"/>
      <c r="G3" s="4"/>
      <c r="M3" s="2"/>
      <c r="P3" s="136" t="s">
        <v>29</v>
      </c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24" ht="18.75">
      <c r="A4" s="18"/>
      <c r="B4" s="4"/>
      <c r="C4" s="4"/>
      <c r="D4" s="4"/>
      <c r="E4" s="4"/>
      <c r="F4" s="4"/>
      <c r="G4" s="4"/>
      <c r="M4" s="2"/>
      <c r="X4" s="3" t="s">
        <v>30</v>
      </c>
    </row>
    <row r="5" spans="1:31" ht="18.75">
      <c r="A5" s="18"/>
      <c r="B5" s="4"/>
      <c r="C5" s="4"/>
      <c r="D5" s="4"/>
      <c r="E5" s="4"/>
      <c r="F5" s="4"/>
      <c r="G5" s="4"/>
      <c r="M5" s="2"/>
      <c r="T5" s="135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18.75">
      <c r="A6" s="18"/>
      <c r="B6" s="4"/>
      <c r="C6" s="4"/>
      <c r="D6" s="4"/>
      <c r="E6" s="4"/>
      <c r="F6" s="4"/>
      <c r="G6" s="4"/>
      <c r="M6" s="2"/>
      <c r="T6" s="74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8" ht="18.75">
      <c r="A7" s="18"/>
      <c r="B7" s="4"/>
      <c r="C7" s="4"/>
      <c r="D7" s="4"/>
      <c r="E7" s="4"/>
      <c r="F7" s="4"/>
      <c r="G7" s="4"/>
      <c r="M7" s="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44" ht="15.75">
      <c r="A8" s="18"/>
      <c r="B8" s="4"/>
      <c r="C8" s="4"/>
      <c r="D8" s="4"/>
      <c r="E8" s="4"/>
      <c r="F8" s="4"/>
      <c r="G8" s="4"/>
      <c r="H8" s="143" t="s">
        <v>63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</row>
    <row r="9" spans="1:44" ht="15.75">
      <c r="A9" s="18"/>
      <c r="B9" s="4"/>
      <c r="C9" s="4"/>
      <c r="D9" s="4"/>
      <c r="E9" s="4"/>
      <c r="F9" s="4"/>
      <c r="G9" s="4"/>
      <c r="H9" s="94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23" ht="20.25">
      <c r="A10" s="18"/>
      <c r="B10" s="18"/>
      <c r="C10" s="18"/>
      <c r="D10" s="18"/>
      <c r="E10" s="18"/>
      <c r="F10" s="18"/>
      <c r="G10" s="18"/>
      <c r="S10" s="6"/>
      <c r="T10" s="31"/>
      <c r="W10" s="31"/>
    </row>
    <row r="11" spans="1:44" ht="18.75">
      <c r="A11" s="4"/>
      <c r="B11" s="18"/>
      <c r="C11" s="18"/>
      <c r="D11" s="18"/>
      <c r="E11" s="4"/>
      <c r="F11" s="4"/>
      <c r="G11" s="4"/>
      <c r="H11" s="145" t="s">
        <v>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7" ht="18.75">
      <c r="A12" s="4" t="s">
        <v>36</v>
      </c>
      <c r="B12" s="18"/>
      <c r="C12" s="18"/>
      <c r="D12" s="18"/>
      <c r="E12" s="4"/>
      <c r="F12" s="4"/>
      <c r="G12" s="4"/>
      <c r="K12" s="7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N12" s="95" t="s">
        <v>52</v>
      </c>
      <c r="AO12" s="96"/>
      <c r="AP12" s="96"/>
      <c r="AQ12" s="96"/>
      <c r="AR12" s="96"/>
      <c r="AS12" s="96"/>
      <c r="AT12" s="97"/>
      <c r="AU12" s="96"/>
    </row>
    <row r="13" spans="1:47" ht="15.75">
      <c r="A13" s="53" t="s">
        <v>51</v>
      </c>
      <c r="B13" s="18"/>
      <c r="C13" s="18"/>
      <c r="D13" s="18"/>
      <c r="E13" s="18"/>
      <c r="F13" s="18"/>
      <c r="G13" s="18"/>
      <c r="H13" s="5"/>
      <c r="N13" s="26"/>
      <c r="P13" s="4"/>
      <c r="Q13" s="4"/>
      <c r="R13" s="4"/>
      <c r="S13" s="4"/>
      <c r="T13" s="4"/>
      <c r="U13" s="4"/>
      <c r="V13" s="4"/>
      <c r="W13" s="4"/>
      <c r="X13" s="4"/>
      <c r="Y13" s="54"/>
      <c r="Z13" s="4"/>
      <c r="AA13" s="4"/>
      <c r="AB13" s="4"/>
      <c r="AC13" s="4"/>
      <c r="AD13" s="4"/>
      <c r="AE13" s="4"/>
      <c r="AF13" s="4"/>
      <c r="AN13" s="95" t="s">
        <v>53</v>
      </c>
      <c r="AO13" s="96"/>
      <c r="AP13" s="96"/>
      <c r="AQ13" s="96"/>
      <c r="AR13" s="96"/>
      <c r="AS13" s="96"/>
      <c r="AT13" s="96"/>
      <c r="AU13" s="96"/>
    </row>
    <row r="14" spans="1:47" ht="18.75">
      <c r="A14" s="18" t="s">
        <v>23</v>
      </c>
      <c r="P14" s="7"/>
      <c r="R14" s="137" t="s">
        <v>58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N14" s="95" t="s">
        <v>62</v>
      </c>
      <c r="AO14" s="96"/>
      <c r="AP14" s="95"/>
      <c r="AQ14" s="95"/>
      <c r="AR14" s="96"/>
      <c r="AS14" s="96"/>
      <c r="AT14" s="96"/>
      <c r="AU14" s="96"/>
    </row>
    <row r="15" spans="1:47" ht="18.75">
      <c r="A15" s="4" t="s">
        <v>22</v>
      </c>
      <c r="L15" s="7"/>
      <c r="R15" s="139" t="s">
        <v>59</v>
      </c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N15" s="95"/>
      <c r="AO15" s="96"/>
      <c r="AP15" s="97"/>
      <c r="AQ15" s="95"/>
      <c r="AR15" s="95"/>
      <c r="AS15" s="96"/>
      <c r="AT15" s="96"/>
      <c r="AU15" s="96"/>
    </row>
    <row r="16" spans="1:47" ht="18.75">
      <c r="A16" s="18"/>
      <c r="L16" s="7"/>
      <c r="S16" s="141" t="s">
        <v>60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N16" s="95" t="s">
        <v>61</v>
      </c>
      <c r="AO16" s="96"/>
      <c r="AP16" s="96"/>
      <c r="AQ16" s="97"/>
      <c r="AR16" s="95"/>
      <c r="AS16" s="96"/>
      <c r="AT16" s="96"/>
      <c r="AU16" s="96"/>
    </row>
    <row r="17" spans="23:47" ht="18.75">
      <c r="W17" s="8"/>
      <c r="AN17" s="4" t="s">
        <v>54</v>
      </c>
      <c r="AO17" s="96"/>
      <c r="AP17" s="96"/>
      <c r="AQ17" s="97"/>
      <c r="AR17" s="95"/>
      <c r="AS17" s="96"/>
      <c r="AT17" s="96"/>
      <c r="AU17" s="96"/>
    </row>
    <row r="18" spans="23:47" ht="15.75">
      <c r="W18" s="8"/>
      <c r="AN18" s="95" t="s">
        <v>57</v>
      </c>
      <c r="AO18" s="96"/>
      <c r="AP18" s="96"/>
      <c r="AQ18" s="96"/>
      <c r="AR18" s="96"/>
      <c r="AS18" s="96"/>
      <c r="AT18" s="96"/>
      <c r="AU18" s="96"/>
    </row>
    <row r="19" spans="23:47" ht="15.75">
      <c r="W19" s="8"/>
      <c r="AN19" s="95"/>
      <c r="AO19" s="96"/>
      <c r="AP19" s="96"/>
      <c r="AQ19" s="96"/>
      <c r="AR19" s="96"/>
      <c r="AS19" s="96"/>
      <c r="AT19" s="96"/>
      <c r="AU19" s="96"/>
    </row>
    <row r="20" spans="23:47" ht="15.75">
      <c r="W20" s="8"/>
      <c r="AN20" s="95"/>
      <c r="AO20" s="96"/>
      <c r="AP20" s="96"/>
      <c r="AQ20" s="96"/>
      <c r="AR20" s="96"/>
      <c r="AS20" s="96"/>
      <c r="AT20" s="96"/>
      <c r="AU20" s="96"/>
    </row>
    <row r="21" spans="23:47" ht="15.75">
      <c r="W21" s="8" t="s">
        <v>24</v>
      </c>
      <c r="AN21" s="95"/>
      <c r="AO21" s="96"/>
      <c r="AP21" s="96"/>
      <c r="AQ21" s="96"/>
      <c r="AR21" s="96"/>
      <c r="AS21" s="96"/>
      <c r="AT21" s="96"/>
      <c r="AU21" s="96"/>
    </row>
    <row r="22" spans="40:47" ht="15.75">
      <c r="AN22" s="95"/>
      <c r="AO22" s="96"/>
      <c r="AP22" s="96"/>
      <c r="AQ22" s="96"/>
      <c r="AR22" s="96"/>
      <c r="AS22" s="96"/>
      <c r="AT22" s="96"/>
      <c r="AU22" s="96"/>
    </row>
    <row r="23" spans="1:53" ht="13.5" customHeight="1">
      <c r="A23" s="5"/>
      <c r="B23" s="132" t="s">
        <v>1</v>
      </c>
      <c r="C23" s="133"/>
      <c r="D23" s="133"/>
      <c r="E23" s="134"/>
      <c r="F23" s="14"/>
      <c r="G23" s="9" t="s">
        <v>2</v>
      </c>
      <c r="H23" s="9"/>
      <c r="I23" s="10"/>
      <c r="J23" s="20"/>
      <c r="K23" s="9" t="s">
        <v>3</v>
      </c>
      <c r="L23" s="9"/>
      <c r="M23" s="21"/>
      <c r="N23" s="14"/>
      <c r="O23" s="9" t="s">
        <v>4</v>
      </c>
      <c r="P23" s="9"/>
      <c r="Q23" s="9"/>
      <c r="R23" s="21"/>
      <c r="S23" s="20"/>
      <c r="T23" s="9" t="s">
        <v>5</v>
      </c>
      <c r="U23" s="9"/>
      <c r="V23" s="21"/>
      <c r="W23" s="14"/>
      <c r="X23" s="9" t="s">
        <v>6</v>
      </c>
      <c r="Y23" s="9"/>
      <c r="Z23" s="21"/>
      <c r="AA23" s="132" t="s">
        <v>7</v>
      </c>
      <c r="AB23" s="133"/>
      <c r="AC23" s="133"/>
      <c r="AD23" s="133"/>
      <c r="AE23" s="134"/>
      <c r="AF23" s="20"/>
      <c r="AG23" s="9" t="s">
        <v>8</v>
      </c>
      <c r="AH23" s="9"/>
      <c r="AI23" s="21"/>
      <c r="AJ23" s="14"/>
      <c r="AK23" s="9" t="s">
        <v>9</v>
      </c>
      <c r="AL23" s="9"/>
      <c r="AM23" s="21"/>
      <c r="AN23" s="132" t="s">
        <v>10</v>
      </c>
      <c r="AO23" s="133"/>
      <c r="AP23" s="133"/>
      <c r="AQ23" s="133"/>
      <c r="AR23" s="134"/>
      <c r="AS23" s="132" t="s">
        <v>11</v>
      </c>
      <c r="AT23" s="133"/>
      <c r="AU23" s="133"/>
      <c r="AV23" s="134"/>
      <c r="AW23" s="132" t="s">
        <v>12</v>
      </c>
      <c r="AX23" s="133"/>
      <c r="AY23" s="133"/>
      <c r="AZ23" s="133"/>
      <c r="BA23" s="134"/>
    </row>
    <row r="24" spans="1:53" ht="15.75" customHeight="1">
      <c r="A24" s="5"/>
      <c r="B24" s="45">
        <v>1</v>
      </c>
      <c r="C24" s="45">
        <v>2</v>
      </c>
      <c r="D24" s="45">
        <v>3</v>
      </c>
      <c r="E24" s="45">
        <v>4</v>
      </c>
      <c r="F24" s="45">
        <v>5</v>
      </c>
      <c r="G24" s="45">
        <v>6</v>
      </c>
      <c r="H24" s="45">
        <v>7</v>
      </c>
      <c r="I24" s="45">
        <v>8</v>
      </c>
      <c r="J24" s="10">
        <v>9</v>
      </c>
      <c r="K24" s="45">
        <v>10</v>
      </c>
      <c r="L24" s="45">
        <v>11</v>
      </c>
      <c r="M24" s="45">
        <v>12</v>
      </c>
      <c r="N24" s="45">
        <v>13</v>
      </c>
      <c r="O24" s="45">
        <v>14</v>
      </c>
      <c r="P24" s="45">
        <v>15</v>
      </c>
      <c r="Q24" s="45">
        <v>16</v>
      </c>
      <c r="R24" s="45">
        <v>17</v>
      </c>
      <c r="S24" s="45">
        <v>18</v>
      </c>
      <c r="T24" s="45">
        <v>19</v>
      </c>
      <c r="U24" s="46">
        <v>20</v>
      </c>
      <c r="V24" s="45">
        <v>21</v>
      </c>
      <c r="W24" s="45">
        <v>22</v>
      </c>
      <c r="X24" s="45">
        <v>23</v>
      </c>
      <c r="Y24" s="45">
        <v>24</v>
      </c>
      <c r="Z24" s="45">
        <v>25</v>
      </c>
      <c r="AA24" s="45">
        <v>26</v>
      </c>
      <c r="AB24" s="45">
        <v>27</v>
      </c>
      <c r="AC24" s="45">
        <v>28</v>
      </c>
      <c r="AD24" s="45">
        <v>29</v>
      </c>
      <c r="AE24" s="45">
        <v>30</v>
      </c>
      <c r="AF24" s="45">
        <v>31</v>
      </c>
      <c r="AG24" s="45">
        <v>32</v>
      </c>
      <c r="AH24" s="45">
        <v>33</v>
      </c>
      <c r="AI24" s="45">
        <v>34</v>
      </c>
      <c r="AJ24" s="45">
        <v>35</v>
      </c>
      <c r="AK24" s="45">
        <v>36</v>
      </c>
      <c r="AL24" s="45">
        <v>37</v>
      </c>
      <c r="AM24" s="45">
        <v>38</v>
      </c>
      <c r="AN24" s="45">
        <v>39</v>
      </c>
      <c r="AO24" s="45">
        <v>40</v>
      </c>
      <c r="AP24" s="45">
        <v>41</v>
      </c>
      <c r="AQ24" s="45">
        <v>42</v>
      </c>
      <c r="AR24" s="45">
        <v>43</v>
      </c>
      <c r="AS24" s="45">
        <v>44</v>
      </c>
      <c r="AT24" s="45">
        <v>45</v>
      </c>
      <c r="AU24" s="45">
        <v>46</v>
      </c>
      <c r="AV24" s="45">
        <v>47</v>
      </c>
      <c r="AW24" s="45">
        <v>48</v>
      </c>
      <c r="AX24" s="45">
        <v>49</v>
      </c>
      <c r="AY24" s="45">
        <v>50</v>
      </c>
      <c r="AZ24" s="45">
        <v>51</v>
      </c>
      <c r="BA24" s="45">
        <v>52</v>
      </c>
    </row>
    <row r="25" spans="1:53" ht="18" customHeight="1">
      <c r="A25" s="57"/>
      <c r="B25" s="106"/>
      <c r="C25" s="107"/>
      <c r="D25" s="107"/>
      <c r="E25" s="107"/>
      <c r="F25" s="107"/>
      <c r="G25" s="107"/>
      <c r="H25" s="107"/>
      <c r="I25" s="107"/>
      <c r="J25" s="107" t="s">
        <v>34</v>
      </c>
      <c r="K25" s="107" t="s">
        <v>34</v>
      </c>
      <c r="L25" s="107"/>
      <c r="M25" s="107"/>
      <c r="N25" s="107"/>
      <c r="O25" s="107"/>
      <c r="P25" s="107"/>
      <c r="Q25" s="107"/>
      <c r="R25" s="107"/>
      <c r="S25" s="107"/>
      <c r="T25" s="107" t="s">
        <v>34</v>
      </c>
      <c r="U25" s="107" t="s">
        <v>34</v>
      </c>
      <c r="V25" s="107"/>
      <c r="W25" s="107"/>
      <c r="X25" s="107"/>
      <c r="Y25" s="107"/>
      <c r="Z25" s="107"/>
      <c r="AA25" s="107"/>
      <c r="AB25" s="107"/>
      <c r="AC25" s="107"/>
      <c r="AD25" s="107" t="s">
        <v>34</v>
      </c>
      <c r="AE25" s="107" t="s">
        <v>34</v>
      </c>
      <c r="AF25" s="107"/>
      <c r="AG25" s="107"/>
      <c r="AH25" s="107"/>
      <c r="AI25" s="107"/>
      <c r="AJ25" s="107"/>
      <c r="AK25" s="107"/>
      <c r="AL25" s="107"/>
      <c r="AM25" s="107"/>
      <c r="AN25" s="107" t="s">
        <v>34</v>
      </c>
      <c r="AO25" s="107" t="s">
        <v>34</v>
      </c>
      <c r="AP25" s="107" t="s">
        <v>34</v>
      </c>
      <c r="AQ25" s="107" t="s">
        <v>35</v>
      </c>
      <c r="AR25" s="107"/>
      <c r="AS25" s="107"/>
      <c r="AT25" s="107"/>
      <c r="AU25" s="107"/>
      <c r="AV25" s="107"/>
      <c r="AW25" s="107"/>
      <c r="AX25" s="107"/>
      <c r="AY25" s="107"/>
      <c r="AZ25" s="107"/>
      <c r="BA25" s="55"/>
    </row>
    <row r="26" spans="1:53" ht="15">
      <c r="A26" s="57"/>
      <c r="B26" s="56"/>
      <c r="C26" s="56"/>
      <c r="D26" s="56"/>
      <c r="E26" s="56"/>
      <c r="F26" s="56"/>
      <c r="G26" s="56"/>
      <c r="H26" s="99"/>
      <c r="I26" s="99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</row>
    <row r="27" spans="1:53" ht="15">
      <c r="A27" s="57"/>
      <c r="B27" s="56"/>
      <c r="C27" s="56"/>
      <c r="D27" s="56"/>
      <c r="E27" s="56"/>
      <c r="F27" s="56"/>
      <c r="G27" s="56"/>
      <c r="H27" s="99"/>
      <c r="I27" s="99"/>
      <c r="J27" s="99"/>
      <c r="K27" s="99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</row>
    <row r="28" spans="1:53" ht="15">
      <c r="A28" s="5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</row>
    <row r="29" ht="15.75">
      <c r="C29" s="4" t="s">
        <v>25</v>
      </c>
    </row>
    <row r="30" spans="1:53" ht="15.75">
      <c r="A30" s="58"/>
      <c r="B30" s="58" t="s">
        <v>55</v>
      </c>
      <c r="C30" s="59"/>
      <c r="D30" s="59"/>
      <c r="E30" s="59"/>
      <c r="F30" s="60"/>
      <c r="G30" s="60"/>
      <c r="H30" s="60"/>
      <c r="I30" s="60"/>
      <c r="J30" s="61"/>
      <c r="K30" s="60" t="s">
        <v>56</v>
      </c>
      <c r="L30" s="60"/>
      <c r="M30" s="60"/>
      <c r="N30" s="60"/>
      <c r="O30" s="60"/>
      <c r="P30" s="60"/>
      <c r="Q30" s="60"/>
      <c r="R30" s="60"/>
      <c r="S30" s="60"/>
      <c r="T30" s="62"/>
      <c r="U30" s="62"/>
      <c r="V30" s="62"/>
      <c r="W30" s="58"/>
      <c r="X30" s="58"/>
      <c r="Y30" s="60"/>
      <c r="Z30" s="63"/>
      <c r="AA30" s="60"/>
      <c r="AB30" s="64"/>
      <c r="AC30" s="60"/>
      <c r="AD30" s="63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</row>
    <row r="31" ht="15">
      <c r="A31" s="60"/>
    </row>
    <row r="32" ht="15">
      <c r="A32" s="60"/>
    </row>
    <row r="33" spans="3:39" ht="15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8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3:39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3:39" ht="12.75">
      <c r="C35" s="5"/>
      <c r="D35" s="5"/>
      <c r="E35" s="5"/>
      <c r="F35" s="5"/>
      <c r="G35" s="5"/>
      <c r="H35" s="22"/>
      <c r="I35" s="5"/>
      <c r="J35" s="5"/>
      <c r="K35" s="5"/>
      <c r="L35" s="22"/>
      <c r="M35" s="5"/>
      <c r="N35" s="5"/>
      <c r="O35" s="5"/>
      <c r="P35" s="5"/>
      <c r="Q35" s="5"/>
      <c r="R35" s="22"/>
      <c r="S35" s="5"/>
      <c r="T35" s="5"/>
      <c r="U35" s="5"/>
      <c r="V35" s="22"/>
      <c r="W35" s="5"/>
      <c r="X35" s="5"/>
      <c r="Y35" s="22"/>
      <c r="Z35" s="5"/>
      <c r="AA35" s="5"/>
      <c r="AB35" s="22"/>
      <c r="AC35" s="22"/>
      <c r="AD35" s="5"/>
      <c r="AE35" s="5"/>
      <c r="AF35" s="22"/>
      <c r="AG35" s="5"/>
      <c r="AH35" s="5"/>
      <c r="AI35" s="5"/>
      <c r="AJ35" s="5"/>
      <c r="AK35" s="5"/>
      <c r="AL35" s="5"/>
      <c r="AM35" s="5"/>
    </row>
    <row r="36" spans="3:39" ht="12.75">
      <c r="C36" s="5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5"/>
      <c r="AM36" s="5"/>
    </row>
    <row r="37" spans="3:39" ht="12.75">
      <c r="C37" s="5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29"/>
      <c r="AI37" s="129"/>
      <c r="AJ37" s="129"/>
      <c r="AK37" s="129"/>
      <c r="AL37" s="5"/>
      <c r="AM37" s="5"/>
    </row>
    <row r="38" spans="3:39" ht="12.75">
      <c r="C38" s="5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29"/>
      <c r="AI38" s="129"/>
      <c r="AJ38" s="129"/>
      <c r="AK38" s="129"/>
      <c r="AL38" s="5"/>
      <c r="AM38" s="5"/>
    </row>
    <row r="39" spans="3:39" ht="12.75">
      <c r="C39" s="5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29"/>
      <c r="AI39" s="129"/>
      <c r="AJ39" s="129"/>
      <c r="AK39" s="129"/>
      <c r="AL39" s="5"/>
      <c r="AM39" s="5"/>
    </row>
    <row r="40" spans="3:39" ht="12.75">
      <c r="C40" s="5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29"/>
      <c r="AI40" s="129"/>
      <c r="AJ40" s="129"/>
      <c r="AK40" s="129"/>
      <c r="AL40" s="5"/>
      <c r="AM40" s="5"/>
    </row>
    <row r="41" spans="3:39" ht="12.75">
      <c r="C41" s="5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29"/>
      <c r="AI41" s="129"/>
      <c r="AJ41" s="129"/>
      <c r="AK41" s="129"/>
      <c r="AL41" s="5"/>
      <c r="AM41" s="5"/>
    </row>
    <row r="42" spans="4:37" ht="12.7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</sheetData>
  <mergeCells count="44">
    <mergeCell ref="AS23:AV23"/>
    <mergeCell ref="AW23:BA23"/>
    <mergeCell ref="AN23:AR23"/>
    <mergeCell ref="H8:AR8"/>
    <mergeCell ref="H11:AR11"/>
    <mergeCell ref="B23:E23"/>
    <mergeCell ref="AA23:AE23"/>
    <mergeCell ref="O1:AJ1"/>
    <mergeCell ref="L2:AM2"/>
    <mergeCell ref="P3:AI3"/>
    <mergeCell ref="T5:AE5"/>
    <mergeCell ref="R14:AH14"/>
    <mergeCell ref="R15:AH15"/>
    <mergeCell ref="S16:AF16"/>
    <mergeCell ref="AH36:AK36"/>
    <mergeCell ref="D37:K37"/>
    <mergeCell ref="L37:S37"/>
    <mergeCell ref="T37:Z37"/>
    <mergeCell ref="AA37:AG37"/>
    <mergeCell ref="AH37:AK37"/>
    <mergeCell ref="D36:K36"/>
    <mergeCell ref="L36:S36"/>
    <mergeCell ref="T36:Z36"/>
    <mergeCell ref="AA36:AG36"/>
    <mergeCell ref="AH38:AK38"/>
    <mergeCell ref="D39:K39"/>
    <mergeCell ref="L39:S39"/>
    <mergeCell ref="T39:Z39"/>
    <mergeCell ref="AA39:AG39"/>
    <mergeCell ref="AH39:AK39"/>
    <mergeCell ref="D38:K38"/>
    <mergeCell ref="L38:S38"/>
    <mergeCell ref="T38:Z38"/>
    <mergeCell ref="AA38:AG38"/>
    <mergeCell ref="AH40:AK40"/>
    <mergeCell ref="D40:K40"/>
    <mergeCell ref="L40:S40"/>
    <mergeCell ref="AH41:AK41"/>
    <mergeCell ref="D41:K41"/>
    <mergeCell ref="L41:S41"/>
    <mergeCell ref="T41:Z41"/>
    <mergeCell ref="AA41:AG41"/>
    <mergeCell ref="T40:Z40"/>
    <mergeCell ref="AA40:AG40"/>
  </mergeCells>
  <printOptions horizontalCentered="1" verticalCentered="1"/>
  <pageMargins left="0.27" right="0.35" top="0.82" bottom="1.3" header="0.27" footer="0.91"/>
  <pageSetup blackAndWhite="1" horizontalDpi="360" verticalDpi="360" orientation="landscape" paperSize="9" scale="75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77"/>
  <sheetViews>
    <sheetView tabSelected="1" workbookViewId="0" topLeftCell="A1">
      <selection activeCell="R33" sqref="R33"/>
    </sheetView>
  </sheetViews>
  <sheetFormatPr defaultColWidth="8.796875" defaultRowHeight="15" outlineLevelCol="1"/>
  <cols>
    <col min="1" max="1" width="48.296875" style="29" customWidth="1"/>
    <col min="2" max="2" width="8.3984375" style="11" customWidth="1" collapsed="1"/>
    <col min="3" max="7" width="4.09765625" style="16" hidden="1" customWidth="1" outlineLevel="1"/>
    <col min="8" max="8" width="7.19921875" style="11" customWidth="1" collapsed="1"/>
    <col min="9" max="14" width="4.19921875" style="16" hidden="1" customWidth="1" outlineLevel="1"/>
    <col min="15" max="15" width="7.19921875" style="28" customWidth="1" collapsed="1"/>
    <col min="16" max="16" width="6" style="1" customWidth="1"/>
    <col min="17" max="17" width="5.59765625" style="11" customWidth="1"/>
    <col min="18" max="18" width="5.8984375" style="11" customWidth="1"/>
    <col min="19" max="19" width="5.3984375" style="11" customWidth="1"/>
    <col min="20" max="20" width="7.09765625" style="11" customWidth="1"/>
    <col min="21" max="21" width="6.796875" style="11" customWidth="1" collapsed="1"/>
    <col min="22" max="27" width="2.8984375" style="11" hidden="1" customWidth="1" outlineLevel="1"/>
    <col min="28" max="28" width="6.59765625" style="11" customWidth="1" collapsed="1"/>
    <col min="29" max="29" width="6.3984375" style="11" customWidth="1" collapsed="1"/>
    <col min="30" max="35" width="2.8984375" style="11" hidden="1" customWidth="1" outlineLevel="1"/>
    <col min="36" max="36" width="6.3984375" style="11" customWidth="1" collapsed="1"/>
    <col min="37" max="37" width="6.09765625" style="11" customWidth="1" collapsed="1"/>
    <col min="38" max="43" width="2.8984375" style="11" hidden="1" customWidth="1" outlineLevel="1"/>
    <col min="44" max="44" width="6.19921875" style="11" customWidth="1" collapsed="1"/>
    <col min="45" max="45" width="5.8984375" style="11" customWidth="1" collapsed="1"/>
    <col min="46" max="48" width="2.8984375" style="11" hidden="1" customWidth="1" outlineLevel="1"/>
    <col min="49" max="49" width="9" style="25" customWidth="1" collapsed="1"/>
    <col min="50" max="16384" width="9" style="25" customWidth="1"/>
  </cols>
  <sheetData>
    <row r="1" spans="1:45" ht="27" customHeight="1">
      <c r="A1" s="3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S1" s="15"/>
    </row>
    <row r="2" spans="2:20" ht="15.75" customHeight="1">
      <c r="B2" s="12"/>
      <c r="C2" s="17"/>
      <c r="D2" s="17"/>
      <c r="E2" s="17"/>
      <c r="F2" s="17"/>
      <c r="G2" s="17"/>
      <c r="H2" s="12"/>
      <c r="I2" s="17"/>
      <c r="J2" s="17"/>
      <c r="K2" s="17"/>
      <c r="L2" s="17"/>
      <c r="M2" s="17"/>
      <c r="N2" s="17"/>
      <c r="O2" s="25"/>
      <c r="P2" s="13"/>
      <c r="Q2" s="12"/>
      <c r="R2" s="12"/>
      <c r="S2" s="12"/>
      <c r="T2" s="12"/>
    </row>
    <row r="3" spans="1:48" s="34" customFormat="1" ht="15" customHeight="1">
      <c r="A3" s="153" t="s">
        <v>15</v>
      </c>
      <c r="B3" s="158" t="s">
        <v>40</v>
      </c>
      <c r="C3" s="159"/>
      <c r="D3" s="159"/>
      <c r="E3" s="159"/>
      <c r="F3" s="159"/>
      <c r="G3" s="159"/>
      <c r="H3" s="159"/>
      <c r="I3" s="73"/>
      <c r="J3" s="73"/>
      <c r="K3" s="73"/>
      <c r="L3" s="73"/>
      <c r="M3" s="73"/>
      <c r="N3" s="73"/>
      <c r="O3" s="150" t="s">
        <v>38</v>
      </c>
      <c r="P3" s="127"/>
      <c r="Q3" s="127"/>
      <c r="R3" s="127"/>
      <c r="S3" s="127"/>
      <c r="T3" s="128"/>
      <c r="U3" s="147" t="s">
        <v>81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14"/>
      <c r="AL3" s="114"/>
      <c r="AM3" s="114"/>
      <c r="AN3" s="114"/>
      <c r="AO3" s="114"/>
      <c r="AP3" s="114"/>
      <c r="AQ3" s="114"/>
      <c r="AR3" s="114"/>
      <c r="AS3" s="114"/>
      <c r="AT3" s="102"/>
      <c r="AU3" s="102"/>
      <c r="AV3" s="103"/>
    </row>
    <row r="4" spans="1:48" s="34" customFormat="1" ht="15" customHeight="1">
      <c r="A4" s="154"/>
      <c r="B4" s="160"/>
      <c r="C4" s="161"/>
      <c r="D4" s="161"/>
      <c r="E4" s="161"/>
      <c r="F4" s="161"/>
      <c r="G4" s="161"/>
      <c r="H4" s="161"/>
      <c r="I4" s="73"/>
      <c r="J4" s="73"/>
      <c r="K4" s="73"/>
      <c r="L4" s="73"/>
      <c r="M4" s="73"/>
      <c r="N4" s="73"/>
      <c r="O4" s="156" t="s">
        <v>13</v>
      </c>
      <c r="P4" s="126" t="s">
        <v>14</v>
      </c>
      <c r="Q4" s="151"/>
      <c r="R4" s="151"/>
      <c r="S4" s="152"/>
      <c r="T4" s="70"/>
      <c r="U4" s="147" t="s">
        <v>39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15"/>
      <c r="AL4" s="115"/>
      <c r="AM4" s="115"/>
      <c r="AN4" s="115"/>
      <c r="AO4" s="115"/>
      <c r="AP4" s="115"/>
      <c r="AQ4" s="115"/>
      <c r="AR4" s="115"/>
      <c r="AS4" s="115"/>
      <c r="AT4" s="104"/>
      <c r="AU4" s="104"/>
      <c r="AV4" s="105"/>
    </row>
    <row r="5" spans="1:48" s="34" customFormat="1" ht="14.25" customHeight="1">
      <c r="A5" s="155"/>
      <c r="B5" s="76" t="s">
        <v>16</v>
      </c>
      <c r="C5" s="77"/>
      <c r="D5" s="77"/>
      <c r="E5" s="77"/>
      <c r="F5" s="77"/>
      <c r="G5" s="77"/>
      <c r="H5" s="76" t="s">
        <v>17</v>
      </c>
      <c r="I5" s="66"/>
      <c r="J5" s="66"/>
      <c r="K5" s="66"/>
      <c r="L5" s="66"/>
      <c r="M5" s="66"/>
      <c r="N5" s="66"/>
      <c r="O5" s="157"/>
      <c r="P5" s="79" t="s">
        <v>13</v>
      </c>
      <c r="Q5" s="80" t="s">
        <v>26</v>
      </c>
      <c r="R5" s="80" t="s">
        <v>18</v>
      </c>
      <c r="S5" s="80" t="s">
        <v>27</v>
      </c>
      <c r="T5" s="80" t="s">
        <v>41</v>
      </c>
      <c r="U5" s="76">
        <v>1</v>
      </c>
      <c r="V5" s="76" t="s">
        <v>31</v>
      </c>
      <c r="W5" s="76" t="s">
        <v>32</v>
      </c>
      <c r="X5" s="76" t="s">
        <v>33</v>
      </c>
      <c r="Y5" s="76" t="s">
        <v>31</v>
      </c>
      <c r="Z5" s="76" t="s">
        <v>32</v>
      </c>
      <c r="AA5" s="76" t="s">
        <v>33</v>
      </c>
      <c r="AB5" s="76">
        <v>2</v>
      </c>
      <c r="AC5" s="76">
        <v>3</v>
      </c>
      <c r="AD5" s="76" t="s">
        <v>31</v>
      </c>
      <c r="AE5" s="76" t="s">
        <v>32</v>
      </c>
      <c r="AF5" s="76" t="s">
        <v>33</v>
      </c>
      <c r="AG5" s="76" t="s">
        <v>31</v>
      </c>
      <c r="AH5" s="76" t="s">
        <v>32</v>
      </c>
      <c r="AI5" s="76" t="s">
        <v>33</v>
      </c>
      <c r="AJ5" s="76">
        <v>4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08" t="s">
        <v>31</v>
      </c>
      <c r="AU5" s="35" t="s">
        <v>32</v>
      </c>
      <c r="AV5" s="35" t="s">
        <v>33</v>
      </c>
    </row>
    <row r="6" spans="1:48" ht="15.75" customHeight="1">
      <c r="A6" s="78">
        <v>1</v>
      </c>
      <c r="B6" s="76">
        <v>2</v>
      </c>
      <c r="C6" s="77"/>
      <c r="D6" s="77"/>
      <c r="E6" s="77"/>
      <c r="F6" s="77"/>
      <c r="G6" s="77"/>
      <c r="H6" s="76">
        <v>3</v>
      </c>
      <c r="I6" s="77"/>
      <c r="J6" s="77"/>
      <c r="K6" s="77"/>
      <c r="L6" s="77"/>
      <c r="M6" s="77"/>
      <c r="N6" s="77"/>
      <c r="O6" s="79">
        <v>4</v>
      </c>
      <c r="P6" s="79">
        <v>5</v>
      </c>
      <c r="Q6" s="80">
        <v>6</v>
      </c>
      <c r="R6" s="80">
        <v>7</v>
      </c>
      <c r="S6" s="80">
        <v>8</v>
      </c>
      <c r="T6" s="80">
        <v>9</v>
      </c>
      <c r="U6" s="76">
        <v>10</v>
      </c>
      <c r="V6" s="76"/>
      <c r="W6" s="76"/>
      <c r="X6" s="76"/>
      <c r="Y6" s="76"/>
      <c r="Z6" s="76"/>
      <c r="AA6" s="76"/>
      <c r="AB6" s="76">
        <v>11</v>
      </c>
      <c r="AC6" s="76">
        <v>12</v>
      </c>
      <c r="AD6" s="76"/>
      <c r="AE6" s="76"/>
      <c r="AF6" s="76"/>
      <c r="AG6" s="76"/>
      <c r="AH6" s="76"/>
      <c r="AI6" s="76"/>
      <c r="AJ6" s="76">
        <v>13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09"/>
      <c r="AU6" s="41"/>
      <c r="AV6" s="41"/>
    </row>
    <row r="7" spans="1:48" ht="19.5" customHeight="1">
      <c r="A7" s="81" t="s">
        <v>15</v>
      </c>
      <c r="B7" s="82" t="str">
        <f aca="true" t="shared" si="0" ref="B7:B22">C7&amp;" "&amp;D7&amp;" "&amp;E7&amp;" "&amp;F7&amp;" "&amp;G7</f>
        <v>    </v>
      </c>
      <c r="C7" s="83"/>
      <c r="D7" s="83"/>
      <c r="E7" s="83"/>
      <c r="F7" s="83"/>
      <c r="G7" s="83"/>
      <c r="H7" s="82" t="str">
        <f aca="true" t="shared" si="1" ref="H7:H22">I7&amp;" "&amp;J7&amp;" "&amp;M7&amp;" "&amp;N7&amp;" "&amp;K7&amp;" "&amp;L7&amp;""</f>
        <v>     </v>
      </c>
      <c r="I7" s="83"/>
      <c r="J7" s="83"/>
      <c r="K7" s="83"/>
      <c r="L7" s="83"/>
      <c r="M7" s="83"/>
      <c r="N7" s="83"/>
      <c r="O7" s="84">
        <f aca="true" t="shared" si="2" ref="O7:T7">SUM(O8:O22)</f>
        <v>3558</v>
      </c>
      <c r="P7" s="84">
        <f t="shared" si="2"/>
        <v>510</v>
      </c>
      <c r="Q7" s="84">
        <f t="shared" si="2"/>
        <v>326</v>
      </c>
      <c r="R7" s="84">
        <f t="shared" si="2"/>
        <v>0</v>
      </c>
      <c r="S7" s="84">
        <f t="shared" si="2"/>
        <v>184</v>
      </c>
      <c r="T7" s="84">
        <f t="shared" si="2"/>
        <v>3048</v>
      </c>
      <c r="U7" s="82">
        <f aca="true" t="shared" si="3" ref="U7:U22">IF(SUM(V7:X7)&gt;0,V7&amp;"/"&amp;W7&amp;"/"&amp;X7,"")</f>
      </c>
      <c r="V7" s="85"/>
      <c r="W7" s="85"/>
      <c r="X7" s="85"/>
      <c r="Y7" s="85"/>
      <c r="Z7" s="85"/>
      <c r="AA7" s="85"/>
      <c r="AB7" s="82">
        <f aca="true" t="shared" si="4" ref="AB7:AB22">IF(SUM(Y7:AA7)&gt;0,Y7&amp;"/"&amp;Z7&amp;"/"&amp;AA7,"")</f>
      </c>
      <c r="AC7" s="82">
        <f aca="true" t="shared" si="5" ref="AC7:AC22">IF(SUM(AD7:AF7)&gt;0,AD7&amp;"/"&amp;AE7&amp;"/"&amp;AF7,"")</f>
      </c>
      <c r="AD7" s="85"/>
      <c r="AE7" s="85"/>
      <c r="AF7" s="85"/>
      <c r="AG7" s="85"/>
      <c r="AH7" s="85"/>
      <c r="AI7" s="85"/>
      <c r="AJ7" s="82">
        <f aca="true" t="shared" si="6" ref="AJ7:AJ22">IF(SUM(AG7:AI7)&gt;0,AG7&amp;"/"&amp;AH7&amp;"/"&amp;AI7,"")</f>
      </c>
      <c r="AK7" s="116"/>
      <c r="AL7" s="117"/>
      <c r="AM7" s="117"/>
      <c r="AN7" s="117"/>
      <c r="AO7" s="117"/>
      <c r="AP7" s="117"/>
      <c r="AQ7" s="117"/>
      <c r="AR7" s="116"/>
      <c r="AS7" s="116"/>
      <c r="AT7" s="110"/>
      <c r="AU7" s="85"/>
      <c r="AV7" s="85"/>
    </row>
    <row r="8" spans="1:48" ht="15" customHeight="1">
      <c r="A8" s="43" t="s">
        <v>82</v>
      </c>
      <c r="B8" s="27" t="str">
        <f t="shared" si="0"/>
        <v>    </v>
      </c>
      <c r="C8" s="100"/>
      <c r="D8" s="100"/>
      <c r="E8" s="100"/>
      <c r="F8" s="100"/>
      <c r="G8" s="100"/>
      <c r="H8" s="27" t="str">
        <f t="shared" si="1"/>
        <v>1     </v>
      </c>
      <c r="I8" s="100">
        <v>1</v>
      </c>
      <c r="J8" s="100"/>
      <c r="K8" s="100"/>
      <c r="L8" s="100"/>
      <c r="M8" s="100"/>
      <c r="N8" s="100"/>
      <c r="O8" s="44">
        <v>54</v>
      </c>
      <c r="P8" s="44">
        <f aca="true" t="shared" si="7" ref="P8:P22">Q8+R8+S8</f>
        <v>8</v>
      </c>
      <c r="Q8" s="44">
        <f>V8+Y8+AD8+AG8</f>
        <v>8</v>
      </c>
      <c r="R8" s="44">
        <f aca="true" t="shared" si="8" ref="R8:R15">W8+Z8+AE8+AH8+AM8+AP8+AU8</f>
        <v>0</v>
      </c>
      <c r="S8" s="44">
        <f>X8+AA8+AF8+AI8</f>
        <v>0</v>
      </c>
      <c r="T8" s="44">
        <f aca="true" t="shared" si="9" ref="T8:T22">O8-P8</f>
        <v>46</v>
      </c>
      <c r="U8" s="48" t="str">
        <f t="shared" si="3"/>
        <v>8//</v>
      </c>
      <c r="V8" s="101">
        <v>8</v>
      </c>
      <c r="W8" s="101"/>
      <c r="X8" s="101"/>
      <c r="Y8" s="101"/>
      <c r="Z8" s="101"/>
      <c r="AA8" s="101"/>
      <c r="AB8" s="48">
        <f t="shared" si="4"/>
      </c>
      <c r="AC8" s="48">
        <f t="shared" si="5"/>
      </c>
      <c r="AD8" s="101"/>
      <c r="AE8" s="101"/>
      <c r="AF8" s="101"/>
      <c r="AG8" s="101"/>
      <c r="AH8" s="101"/>
      <c r="AI8" s="101"/>
      <c r="AJ8" s="48">
        <f t="shared" si="6"/>
      </c>
      <c r="AK8" s="118"/>
      <c r="AL8" s="119"/>
      <c r="AM8" s="119"/>
      <c r="AN8" s="119"/>
      <c r="AO8" s="119"/>
      <c r="AP8" s="119"/>
      <c r="AQ8" s="119"/>
      <c r="AR8" s="118"/>
      <c r="AS8" s="118"/>
      <c r="AT8" s="111"/>
      <c r="AU8" s="101"/>
      <c r="AV8" s="101"/>
    </row>
    <row r="9" spans="1:48" ht="13.5" customHeight="1">
      <c r="A9" s="43" t="s">
        <v>64</v>
      </c>
      <c r="B9" s="27" t="str">
        <f t="shared" si="0"/>
        <v>1 3   </v>
      </c>
      <c r="C9" s="100">
        <v>1</v>
      </c>
      <c r="D9" s="100">
        <v>3</v>
      </c>
      <c r="E9" s="100"/>
      <c r="F9" s="100"/>
      <c r="G9" s="100"/>
      <c r="H9" s="27" t="str">
        <f t="shared" si="1"/>
        <v>2     </v>
      </c>
      <c r="I9" s="100">
        <v>2</v>
      </c>
      <c r="J9" s="100"/>
      <c r="K9" s="100"/>
      <c r="L9" s="100"/>
      <c r="M9" s="100"/>
      <c r="N9" s="100"/>
      <c r="O9" s="44">
        <v>684</v>
      </c>
      <c r="P9" s="44">
        <f t="shared" si="7"/>
        <v>84</v>
      </c>
      <c r="Q9" s="44">
        <f>V9+Y9+AD9+AG9</f>
        <v>48</v>
      </c>
      <c r="R9" s="44">
        <f t="shared" si="8"/>
        <v>0</v>
      </c>
      <c r="S9" s="44">
        <f aca="true" t="shared" si="10" ref="S9:S22">X9+AA9+AF9+AI9</f>
        <v>36</v>
      </c>
      <c r="T9" s="44">
        <f t="shared" si="9"/>
        <v>600</v>
      </c>
      <c r="U9" s="48" t="str">
        <f t="shared" si="3"/>
        <v>16//12</v>
      </c>
      <c r="V9" s="101">
        <v>16</v>
      </c>
      <c r="W9" s="101"/>
      <c r="X9" s="101">
        <v>12</v>
      </c>
      <c r="Y9" s="101">
        <v>16</v>
      </c>
      <c r="Z9" s="101"/>
      <c r="AA9" s="101">
        <v>12</v>
      </c>
      <c r="AB9" s="48" t="str">
        <f t="shared" si="4"/>
        <v>16//12</v>
      </c>
      <c r="AC9" s="48" t="str">
        <f t="shared" si="5"/>
        <v>16//12</v>
      </c>
      <c r="AD9" s="101">
        <v>16</v>
      </c>
      <c r="AE9" s="101"/>
      <c r="AF9" s="101">
        <v>12</v>
      </c>
      <c r="AG9" s="101"/>
      <c r="AH9" s="101"/>
      <c r="AI9" s="101"/>
      <c r="AJ9" s="48">
        <f t="shared" si="6"/>
      </c>
      <c r="AK9" s="118"/>
      <c r="AL9" s="119"/>
      <c r="AM9" s="119"/>
      <c r="AN9" s="119"/>
      <c r="AO9" s="119"/>
      <c r="AP9" s="119"/>
      <c r="AQ9" s="119"/>
      <c r="AR9" s="118"/>
      <c r="AS9" s="118"/>
      <c r="AT9" s="111"/>
      <c r="AU9" s="101"/>
      <c r="AV9" s="101"/>
    </row>
    <row r="10" spans="1:48" ht="15" customHeight="1">
      <c r="A10" s="42" t="s">
        <v>65</v>
      </c>
      <c r="B10" s="27" t="str">
        <f t="shared" si="0"/>
        <v>1    </v>
      </c>
      <c r="C10" s="100">
        <v>1</v>
      </c>
      <c r="D10" s="100"/>
      <c r="E10" s="100"/>
      <c r="F10" s="100"/>
      <c r="G10" s="100"/>
      <c r="H10" s="27" t="str">
        <f t="shared" si="1"/>
        <v>     </v>
      </c>
      <c r="I10" s="100"/>
      <c r="J10" s="100"/>
      <c r="K10" s="100"/>
      <c r="L10" s="100"/>
      <c r="M10" s="100"/>
      <c r="N10" s="100"/>
      <c r="O10" s="44">
        <v>162</v>
      </c>
      <c r="P10" s="44">
        <f t="shared" si="7"/>
        <v>22</v>
      </c>
      <c r="Q10" s="44">
        <f>V10+Y10+AD10+AG10</f>
        <v>14</v>
      </c>
      <c r="R10" s="44">
        <f t="shared" si="8"/>
        <v>0</v>
      </c>
      <c r="S10" s="44">
        <f t="shared" si="10"/>
        <v>8</v>
      </c>
      <c r="T10" s="44">
        <f t="shared" si="9"/>
        <v>140</v>
      </c>
      <c r="U10" s="48" t="str">
        <f t="shared" si="3"/>
        <v>14//8</v>
      </c>
      <c r="V10" s="101">
        <v>14</v>
      </c>
      <c r="W10" s="101"/>
      <c r="X10" s="101">
        <v>8</v>
      </c>
      <c r="Y10" s="101"/>
      <c r="Z10" s="101"/>
      <c r="AA10" s="101"/>
      <c r="AB10" s="48">
        <f t="shared" si="4"/>
      </c>
      <c r="AC10" s="48">
        <f t="shared" si="5"/>
      </c>
      <c r="AD10" s="101"/>
      <c r="AE10" s="101"/>
      <c r="AF10" s="101"/>
      <c r="AG10" s="101"/>
      <c r="AH10" s="101"/>
      <c r="AI10" s="101"/>
      <c r="AJ10" s="48">
        <f t="shared" si="6"/>
      </c>
      <c r="AK10" s="118"/>
      <c r="AL10" s="119"/>
      <c r="AM10" s="119"/>
      <c r="AN10" s="119"/>
      <c r="AO10" s="119"/>
      <c r="AP10" s="119"/>
      <c r="AQ10" s="119"/>
      <c r="AR10" s="118"/>
      <c r="AS10" s="118"/>
      <c r="AT10" s="111"/>
      <c r="AU10" s="101"/>
      <c r="AV10" s="101"/>
    </row>
    <row r="11" spans="1:48" ht="15" customHeight="1">
      <c r="A11" s="42" t="s">
        <v>66</v>
      </c>
      <c r="B11" s="27" t="str">
        <f t="shared" si="0"/>
        <v>2    </v>
      </c>
      <c r="C11" s="100">
        <v>2</v>
      </c>
      <c r="D11" s="100"/>
      <c r="E11" s="100"/>
      <c r="F11" s="100"/>
      <c r="G11" s="100"/>
      <c r="H11" s="27" t="str">
        <f t="shared" si="1"/>
        <v>     </v>
      </c>
      <c r="I11" s="100"/>
      <c r="J11" s="100"/>
      <c r="K11" s="100"/>
      <c r="L11" s="100"/>
      <c r="M11" s="100"/>
      <c r="N11" s="100"/>
      <c r="O11" s="44">
        <v>126</v>
      </c>
      <c r="P11" s="44">
        <f t="shared" si="7"/>
        <v>16</v>
      </c>
      <c r="Q11" s="44">
        <f>V11+Y11+AD11+AG11</f>
        <v>12</v>
      </c>
      <c r="R11" s="44">
        <f t="shared" si="8"/>
        <v>0</v>
      </c>
      <c r="S11" s="44">
        <f t="shared" si="10"/>
        <v>4</v>
      </c>
      <c r="T11" s="44">
        <f t="shared" si="9"/>
        <v>110</v>
      </c>
      <c r="U11" s="48">
        <f t="shared" si="3"/>
      </c>
      <c r="V11" s="101"/>
      <c r="W11" s="101"/>
      <c r="X11" s="101"/>
      <c r="Y11" s="101">
        <v>12</v>
      </c>
      <c r="Z11" s="101"/>
      <c r="AA11" s="101">
        <v>4</v>
      </c>
      <c r="AB11" s="48" t="str">
        <f t="shared" si="4"/>
        <v>12//4</v>
      </c>
      <c r="AC11" s="48">
        <f t="shared" si="5"/>
      </c>
      <c r="AD11" s="101"/>
      <c r="AE11" s="101"/>
      <c r="AF11" s="101"/>
      <c r="AG11" s="101"/>
      <c r="AH11" s="101"/>
      <c r="AI11" s="101"/>
      <c r="AJ11" s="48">
        <f t="shared" si="6"/>
      </c>
      <c r="AK11" s="118"/>
      <c r="AL11" s="119"/>
      <c r="AM11" s="119"/>
      <c r="AN11" s="119"/>
      <c r="AO11" s="119"/>
      <c r="AP11" s="119"/>
      <c r="AQ11" s="119"/>
      <c r="AR11" s="118"/>
      <c r="AS11" s="118"/>
      <c r="AT11" s="111"/>
      <c r="AU11" s="101"/>
      <c r="AV11" s="101"/>
    </row>
    <row r="12" spans="1:48" ht="15" customHeight="1">
      <c r="A12" s="42" t="s">
        <v>67</v>
      </c>
      <c r="B12" s="27" t="str">
        <f t="shared" si="0"/>
        <v>4    </v>
      </c>
      <c r="C12" s="100">
        <v>4</v>
      </c>
      <c r="D12" s="100"/>
      <c r="E12" s="100"/>
      <c r="F12" s="100"/>
      <c r="G12" s="100"/>
      <c r="H12" s="27" t="str">
        <f t="shared" si="1"/>
        <v>     </v>
      </c>
      <c r="I12" s="100"/>
      <c r="J12" s="100"/>
      <c r="K12" s="100"/>
      <c r="L12" s="100"/>
      <c r="M12" s="100"/>
      <c r="N12" s="100"/>
      <c r="O12" s="44">
        <v>117</v>
      </c>
      <c r="P12" s="44">
        <f t="shared" si="7"/>
        <v>22</v>
      </c>
      <c r="Q12" s="44">
        <f aca="true" t="shared" si="11" ref="Q12:Q18">V12+Y12+AD12+AG12</f>
        <v>14</v>
      </c>
      <c r="R12" s="44">
        <f t="shared" si="8"/>
        <v>0</v>
      </c>
      <c r="S12" s="44">
        <f t="shared" si="10"/>
        <v>8</v>
      </c>
      <c r="T12" s="44">
        <f t="shared" si="9"/>
        <v>95</v>
      </c>
      <c r="U12" s="48">
        <f t="shared" si="3"/>
      </c>
      <c r="V12" s="101"/>
      <c r="W12" s="101"/>
      <c r="X12" s="101"/>
      <c r="Y12" s="101"/>
      <c r="Z12" s="101"/>
      <c r="AA12" s="101"/>
      <c r="AB12" s="48">
        <f t="shared" si="4"/>
      </c>
      <c r="AC12" s="48">
        <f t="shared" si="5"/>
      </c>
      <c r="AD12" s="101"/>
      <c r="AE12" s="101"/>
      <c r="AF12" s="101"/>
      <c r="AG12" s="101">
        <v>14</v>
      </c>
      <c r="AH12" s="101"/>
      <c r="AI12" s="101">
        <v>8</v>
      </c>
      <c r="AJ12" s="48" t="str">
        <f t="shared" si="6"/>
        <v>14//8</v>
      </c>
      <c r="AK12" s="118"/>
      <c r="AL12" s="119"/>
      <c r="AM12" s="119"/>
      <c r="AN12" s="119"/>
      <c r="AO12" s="119"/>
      <c r="AP12" s="119"/>
      <c r="AQ12" s="119"/>
      <c r="AR12" s="118"/>
      <c r="AS12" s="118"/>
      <c r="AT12" s="111"/>
      <c r="AU12" s="101"/>
      <c r="AV12" s="101"/>
    </row>
    <row r="13" spans="1:48" ht="15" customHeight="1">
      <c r="A13" s="42" t="s">
        <v>68</v>
      </c>
      <c r="B13" s="27" t="str">
        <f t="shared" si="0"/>
        <v>3    </v>
      </c>
      <c r="C13" s="100">
        <v>3</v>
      </c>
      <c r="D13" s="100"/>
      <c r="E13" s="100"/>
      <c r="F13" s="100"/>
      <c r="G13" s="100"/>
      <c r="H13" s="27" t="str">
        <f t="shared" si="1"/>
        <v>1 2    </v>
      </c>
      <c r="I13" s="100">
        <v>1</v>
      </c>
      <c r="J13" s="100">
        <v>2</v>
      </c>
      <c r="K13" s="100"/>
      <c r="L13" s="100"/>
      <c r="M13" s="100"/>
      <c r="N13" s="100"/>
      <c r="O13" s="44">
        <v>520</v>
      </c>
      <c r="P13" s="44">
        <f t="shared" si="7"/>
        <v>60</v>
      </c>
      <c r="Q13" s="44">
        <f t="shared" si="11"/>
        <v>36</v>
      </c>
      <c r="R13" s="44">
        <f t="shared" si="8"/>
        <v>0</v>
      </c>
      <c r="S13" s="44">
        <f t="shared" si="10"/>
        <v>24</v>
      </c>
      <c r="T13" s="44">
        <f t="shared" si="9"/>
        <v>460</v>
      </c>
      <c r="U13" s="48" t="str">
        <f t="shared" si="3"/>
        <v>12//8</v>
      </c>
      <c r="V13" s="101">
        <v>12</v>
      </c>
      <c r="W13" s="101"/>
      <c r="X13" s="101">
        <v>8</v>
      </c>
      <c r="Y13" s="101">
        <v>12</v>
      </c>
      <c r="Z13" s="101"/>
      <c r="AA13" s="101">
        <v>8</v>
      </c>
      <c r="AB13" s="48" t="str">
        <f t="shared" si="4"/>
        <v>12//8</v>
      </c>
      <c r="AC13" s="48" t="str">
        <f t="shared" si="5"/>
        <v>12//8</v>
      </c>
      <c r="AD13" s="101">
        <v>12</v>
      </c>
      <c r="AE13" s="101"/>
      <c r="AF13" s="101">
        <v>8</v>
      </c>
      <c r="AG13" s="101"/>
      <c r="AH13" s="101"/>
      <c r="AI13" s="101"/>
      <c r="AJ13" s="48">
        <f t="shared" si="6"/>
      </c>
      <c r="AK13" s="118"/>
      <c r="AL13" s="119"/>
      <c r="AM13" s="119"/>
      <c r="AN13" s="119"/>
      <c r="AO13" s="119"/>
      <c r="AP13" s="119"/>
      <c r="AQ13" s="119"/>
      <c r="AR13" s="118"/>
      <c r="AS13" s="120"/>
      <c r="AT13" s="111"/>
      <c r="AU13" s="101"/>
      <c r="AV13" s="101"/>
    </row>
    <row r="14" spans="1:48" ht="15" customHeight="1">
      <c r="A14" s="43" t="s">
        <v>69</v>
      </c>
      <c r="B14" s="27" t="str">
        <f t="shared" si="0"/>
        <v>4    </v>
      </c>
      <c r="C14" s="100">
        <v>4</v>
      </c>
      <c r="D14" s="100"/>
      <c r="E14" s="100"/>
      <c r="F14" s="100"/>
      <c r="G14" s="100"/>
      <c r="H14" s="27" t="str">
        <f t="shared" si="1"/>
        <v>2 3    </v>
      </c>
      <c r="I14" s="100">
        <v>2</v>
      </c>
      <c r="J14" s="100">
        <v>3</v>
      </c>
      <c r="K14" s="100"/>
      <c r="L14" s="100"/>
      <c r="M14" s="100"/>
      <c r="N14" s="100"/>
      <c r="O14" s="44">
        <v>558</v>
      </c>
      <c r="P14" s="44">
        <f t="shared" si="7"/>
        <v>78</v>
      </c>
      <c r="Q14" s="44">
        <f t="shared" si="11"/>
        <v>48</v>
      </c>
      <c r="R14" s="44">
        <f t="shared" si="8"/>
        <v>0</v>
      </c>
      <c r="S14" s="44">
        <f t="shared" si="10"/>
        <v>30</v>
      </c>
      <c r="T14" s="44">
        <f t="shared" si="9"/>
        <v>480</v>
      </c>
      <c r="U14" s="48">
        <f t="shared" si="3"/>
      </c>
      <c r="V14" s="101"/>
      <c r="W14" s="101"/>
      <c r="X14" s="101"/>
      <c r="Y14" s="101">
        <v>16</v>
      </c>
      <c r="Z14" s="101"/>
      <c r="AA14" s="101">
        <v>10</v>
      </c>
      <c r="AB14" s="48" t="str">
        <f t="shared" si="4"/>
        <v>16//10</v>
      </c>
      <c r="AC14" s="48" t="str">
        <f t="shared" si="5"/>
        <v>16//10</v>
      </c>
      <c r="AD14" s="101">
        <v>16</v>
      </c>
      <c r="AE14" s="101"/>
      <c r="AF14" s="101">
        <v>10</v>
      </c>
      <c r="AG14" s="101">
        <v>16</v>
      </c>
      <c r="AH14" s="101"/>
      <c r="AI14" s="101">
        <v>10</v>
      </c>
      <c r="AJ14" s="48" t="str">
        <f t="shared" si="6"/>
        <v>16//10</v>
      </c>
      <c r="AK14" s="118"/>
      <c r="AL14" s="119"/>
      <c r="AM14" s="119"/>
      <c r="AN14" s="119"/>
      <c r="AO14" s="119"/>
      <c r="AP14" s="119"/>
      <c r="AQ14" s="119"/>
      <c r="AR14" s="118"/>
      <c r="AS14" s="118"/>
      <c r="AT14" s="111"/>
      <c r="AU14" s="101"/>
      <c r="AV14" s="101"/>
    </row>
    <row r="15" spans="1:48" ht="15" customHeight="1">
      <c r="A15" s="42" t="s">
        <v>70</v>
      </c>
      <c r="B15" s="27" t="str">
        <f t="shared" si="0"/>
        <v>1    </v>
      </c>
      <c r="C15" s="100">
        <v>1</v>
      </c>
      <c r="D15" s="100"/>
      <c r="E15" s="100"/>
      <c r="F15" s="100"/>
      <c r="G15" s="100"/>
      <c r="H15" s="27" t="str">
        <f t="shared" si="1"/>
        <v>     </v>
      </c>
      <c r="I15" s="100"/>
      <c r="J15" s="100"/>
      <c r="K15" s="100"/>
      <c r="L15" s="100"/>
      <c r="M15" s="100"/>
      <c r="N15" s="100"/>
      <c r="O15" s="44">
        <v>162</v>
      </c>
      <c r="P15" s="44">
        <f t="shared" si="7"/>
        <v>22</v>
      </c>
      <c r="Q15" s="44">
        <f t="shared" si="11"/>
        <v>14</v>
      </c>
      <c r="R15" s="44">
        <f t="shared" si="8"/>
        <v>0</v>
      </c>
      <c r="S15" s="44">
        <f>X15+AA15+AF15+AI15</f>
        <v>8</v>
      </c>
      <c r="T15" s="44">
        <f t="shared" si="9"/>
        <v>140</v>
      </c>
      <c r="U15" s="48" t="str">
        <f t="shared" si="3"/>
        <v>14//8</v>
      </c>
      <c r="V15" s="101">
        <v>14</v>
      </c>
      <c r="W15" s="101"/>
      <c r="X15" s="101">
        <v>8</v>
      </c>
      <c r="Y15" s="101"/>
      <c r="Z15" s="101"/>
      <c r="AA15" s="101"/>
      <c r="AB15" s="48">
        <f t="shared" si="4"/>
      </c>
      <c r="AC15" s="48">
        <f t="shared" si="5"/>
      </c>
      <c r="AD15" s="101"/>
      <c r="AE15" s="101"/>
      <c r="AF15" s="101"/>
      <c r="AG15" s="101"/>
      <c r="AH15" s="101"/>
      <c r="AI15" s="101"/>
      <c r="AJ15" s="48">
        <f t="shared" si="6"/>
      </c>
      <c r="AK15" s="118"/>
      <c r="AL15" s="119"/>
      <c r="AM15" s="119"/>
      <c r="AN15" s="119"/>
      <c r="AO15" s="119"/>
      <c r="AP15" s="119"/>
      <c r="AQ15" s="119"/>
      <c r="AR15" s="118"/>
      <c r="AS15" s="118"/>
      <c r="AT15" s="111"/>
      <c r="AU15" s="101"/>
      <c r="AV15" s="101"/>
    </row>
    <row r="16" spans="1:48" ht="15" customHeight="1">
      <c r="A16" s="42" t="s">
        <v>71</v>
      </c>
      <c r="B16" s="27" t="str">
        <f t="shared" si="0"/>
        <v>2    </v>
      </c>
      <c r="C16" s="100">
        <v>2</v>
      </c>
      <c r="D16" s="100"/>
      <c r="E16" s="100"/>
      <c r="F16" s="100"/>
      <c r="G16" s="100"/>
      <c r="H16" s="27" t="str">
        <f>I16&amp;" "&amp;J16&amp;" "&amp;K16&amp;" "&amp;L16&amp;" "&amp;M16&amp;" "&amp;N16&amp;""</f>
        <v>     </v>
      </c>
      <c r="I16" s="100"/>
      <c r="J16" s="100"/>
      <c r="K16" s="100"/>
      <c r="L16" s="100"/>
      <c r="M16" s="100"/>
      <c r="N16" s="100"/>
      <c r="O16" s="44">
        <v>117</v>
      </c>
      <c r="P16" s="44">
        <f t="shared" si="7"/>
        <v>12</v>
      </c>
      <c r="Q16" s="44">
        <f t="shared" si="11"/>
        <v>8</v>
      </c>
      <c r="R16" s="44">
        <f aca="true" t="shared" si="12" ref="R16:R22">W16+Z16+AE16+AH16+AM16+AP16+AU16</f>
        <v>0</v>
      </c>
      <c r="S16" s="44">
        <f t="shared" si="10"/>
        <v>4</v>
      </c>
      <c r="T16" s="44">
        <f t="shared" si="9"/>
        <v>105</v>
      </c>
      <c r="U16" s="48">
        <f t="shared" si="3"/>
      </c>
      <c r="V16" s="101"/>
      <c r="W16" s="101"/>
      <c r="X16" s="101"/>
      <c r="Y16" s="101">
        <v>8</v>
      </c>
      <c r="Z16" s="101"/>
      <c r="AA16" s="101">
        <v>4</v>
      </c>
      <c r="AB16" s="48" t="str">
        <f t="shared" si="4"/>
        <v>8//4</v>
      </c>
      <c r="AC16" s="48">
        <f t="shared" si="5"/>
      </c>
      <c r="AD16" s="101"/>
      <c r="AE16" s="101"/>
      <c r="AF16" s="101"/>
      <c r="AG16" s="101"/>
      <c r="AH16" s="101"/>
      <c r="AI16" s="101"/>
      <c r="AJ16" s="48">
        <f t="shared" si="6"/>
      </c>
      <c r="AK16" s="118"/>
      <c r="AL16" s="119"/>
      <c r="AM16" s="119"/>
      <c r="AN16" s="119"/>
      <c r="AO16" s="119"/>
      <c r="AP16" s="119"/>
      <c r="AQ16" s="119"/>
      <c r="AR16" s="118"/>
      <c r="AS16" s="118"/>
      <c r="AT16" s="111"/>
      <c r="AU16" s="101"/>
      <c r="AV16" s="101"/>
    </row>
    <row r="17" spans="1:48" ht="15" customHeight="1">
      <c r="A17" s="42" t="s">
        <v>72</v>
      </c>
      <c r="B17" s="27" t="str">
        <f t="shared" si="0"/>
        <v>3    </v>
      </c>
      <c r="C17" s="100">
        <v>3</v>
      </c>
      <c r="D17" s="100"/>
      <c r="E17" s="100"/>
      <c r="F17" s="100"/>
      <c r="G17" s="100"/>
      <c r="H17" s="27" t="str">
        <f t="shared" si="1"/>
        <v>     </v>
      </c>
      <c r="I17" s="100"/>
      <c r="J17" s="100"/>
      <c r="K17" s="100"/>
      <c r="L17" s="100"/>
      <c r="M17" s="100"/>
      <c r="N17" s="100"/>
      <c r="O17" s="44">
        <v>126</v>
      </c>
      <c r="P17" s="44">
        <f t="shared" si="7"/>
        <v>24</v>
      </c>
      <c r="Q17" s="44">
        <f t="shared" si="11"/>
        <v>16</v>
      </c>
      <c r="R17" s="44">
        <f t="shared" si="12"/>
        <v>0</v>
      </c>
      <c r="S17" s="44">
        <f t="shared" si="10"/>
        <v>8</v>
      </c>
      <c r="T17" s="44">
        <f t="shared" si="9"/>
        <v>102</v>
      </c>
      <c r="U17" s="48">
        <f>IF(SUM(V17:X17)&gt;0,V17&amp;"/"&amp;W17&amp;"/"&amp;X17,"")</f>
      </c>
      <c r="V17" s="101"/>
      <c r="W17" s="101"/>
      <c r="X17" s="101"/>
      <c r="Y17" s="101"/>
      <c r="Z17" s="101"/>
      <c r="AA17" s="101"/>
      <c r="AB17" s="48">
        <f t="shared" si="4"/>
      </c>
      <c r="AC17" s="48" t="str">
        <f t="shared" si="5"/>
        <v>16//8</v>
      </c>
      <c r="AD17" s="101">
        <v>16</v>
      </c>
      <c r="AE17" s="101"/>
      <c r="AF17" s="101">
        <v>8</v>
      </c>
      <c r="AG17" s="101"/>
      <c r="AH17" s="101"/>
      <c r="AI17" s="101"/>
      <c r="AJ17" s="48">
        <f t="shared" si="6"/>
      </c>
      <c r="AK17" s="118"/>
      <c r="AL17" s="119"/>
      <c r="AM17" s="119"/>
      <c r="AN17" s="119"/>
      <c r="AO17" s="119"/>
      <c r="AP17" s="119"/>
      <c r="AQ17" s="119"/>
      <c r="AR17" s="118"/>
      <c r="AS17" s="118"/>
      <c r="AT17" s="111"/>
      <c r="AU17" s="101"/>
      <c r="AV17" s="101"/>
    </row>
    <row r="18" spans="1:48" ht="15" customHeight="1">
      <c r="A18" s="42" t="s">
        <v>73</v>
      </c>
      <c r="B18" s="27" t="str">
        <f t="shared" si="0"/>
        <v>    </v>
      </c>
      <c r="C18" s="100"/>
      <c r="D18" s="100"/>
      <c r="E18" s="100"/>
      <c r="F18" s="100"/>
      <c r="G18" s="100"/>
      <c r="H18" s="27" t="str">
        <f t="shared" si="1"/>
        <v>4     </v>
      </c>
      <c r="I18" s="100">
        <v>4</v>
      </c>
      <c r="J18" s="100"/>
      <c r="K18" s="100"/>
      <c r="L18" s="100"/>
      <c r="M18" s="100"/>
      <c r="N18" s="100"/>
      <c r="O18" s="125">
        <v>108</v>
      </c>
      <c r="P18" s="44">
        <f t="shared" si="7"/>
        <v>20</v>
      </c>
      <c r="Q18" s="44">
        <f t="shared" si="11"/>
        <v>12</v>
      </c>
      <c r="R18" s="44">
        <f t="shared" si="12"/>
        <v>0</v>
      </c>
      <c r="S18" s="44">
        <f t="shared" si="10"/>
        <v>8</v>
      </c>
      <c r="T18" s="44">
        <f t="shared" si="9"/>
        <v>88</v>
      </c>
      <c r="U18" s="48">
        <f t="shared" si="3"/>
      </c>
      <c r="V18" s="101"/>
      <c r="W18" s="101"/>
      <c r="X18" s="101"/>
      <c r="Y18" s="101"/>
      <c r="Z18" s="101"/>
      <c r="AA18" s="101"/>
      <c r="AB18" s="48">
        <f t="shared" si="4"/>
      </c>
      <c r="AC18" s="48">
        <f t="shared" si="5"/>
      </c>
      <c r="AD18" s="101"/>
      <c r="AE18" s="101"/>
      <c r="AF18" s="101"/>
      <c r="AG18" s="101">
        <v>12</v>
      </c>
      <c r="AH18" s="101"/>
      <c r="AI18" s="101">
        <v>8</v>
      </c>
      <c r="AJ18" s="48" t="str">
        <f t="shared" si="6"/>
        <v>12//8</v>
      </c>
      <c r="AK18" s="118"/>
      <c r="AL18" s="119"/>
      <c r="AM18" s="119"/>
      <c r="AN18" s="119"/>
      <c r="AO18" s="119"/>
      <c r="AP18" s="119"/>
      <c r="AQ18" s="119"/>
      <c r="AR18" s="118"/>
      <c r="AS18" s="118"/>
      <c r="AT18" s="111"/>
      <c r="AU18" s="101"/>
      <c r="AV18" s="101"/>
    </row>
    <row r="19" spans="1:48" ht="15" customHeight="1">
      <c r="A19" s="42" t="s">
        <v>74</v>
      </c>
      <c r="B19" s="27" t="str">
        <f t="shared" si="0"/>
        <v>    </v>
      </c>
      <c r="C19" s="100"/>
      <c r="D19" s="100"/>
      <c r="E19" s="100"/>
      <c r="F19" s="100"/>
      <c r="G19" s="100"/>
      <c r="H19" s="27" t="str">
        <f t="shared" si="1"/>
        <v>4     </v>
      </c>
      <c r="I19" s="100">
        <v>4</v>
      </c>
      <c r="J19" s="100"/>
      <c r="K19" s="100"/>
      <c r="L19" s="100"/>
      <c r="M19" s="100"/>
      <c r="N19" s="100"/>
      <c r="O19" s="125">
        <v>78</v>
      </c>
      <c r="P19" s="44">
        <f t="shared" si="7"/>
        <v>18</v>
      </c>
      <c r="Q19" s="44">
        <f>V19+Y19+AD19+AG19</f>
        <v>12</v>
      </c>
      <c r="R19" s="44">
        <f t="shared" si="12"/>
        <v>0</v>
      </c>
      <c r="S19" s="44">
        <f t="shared" si="10"/>
        <v>6</v>
      </c>
      <c r="T19" s="44">
        <f t="shared" si="9"/>
        <v>60</v>
      </c>
      <c r="U19" s="48">
        <f t="shared" si="3"/>
      </c>
      <c r="V19" s="101"/>
      <c r="W19" s="101"/>
      <c r="X19" s="101"/>
      <c r="Y19" s="101"/>
      <c r="Z19" s="101"/>
      <c r="AA19" s="101"/>
      <c r="AB19" s="48">
        <f t="shared" si="4"/>
      </c>
      <c r="AC19" s="48">
        <f t="shared" si="5"/>
      </c>
      <c r="AD19" s="101"/>
      <c r="AE19" s="101"/>
      <c r="AF19" s="101"/>
      <c r="AG19" s="101">
        <v>12</v>
      </c>
      <c r="AH19" s="101"/>
      <c r="AI19" s="101">
        <v>6</v>
      </c>
      <c r="AJ19" s="48" t="str">
        <f t="shared" si="6"/>
        <v>12//6</v>
      </c>
      <c r="AK19" s="118"/>
      <c r="AL19" s="119"/>
      <c r="AM19" s="119"/>
      <c r="AN19" s="119"/>
      <c r="AO19" s="119"/>
      <c r="AP19" s="119"/>
      <c r="AQ19" s="119"/>
      <c r="AR19" s="118"/>
      <c r="AS19" s="118"/>
      <c r="AT19" s="111">
        <v>16</v>
      </c>
      <c r="AU19" s="101"/>
      <c r="AV19" s="101"/>
    </row>
    <row r="20" spans="1:48" ht="15" customHeight="1">
      <c r="A20" s="42" t="s">
        <v>75</v>
      </c>
      <c r="B20" s="27" t="str">
        <f t="shared" si="0"/>
        <v>2    </v>
      </c>
      <c r="C20" s="100">
        <v>2</v>
      </c>
      <c r="D20" s="100"/>
      <c r="E20" s="100"/>
      <c r="F20" s="100"/>
      <c r="G20" s="100"/>
      <c r="H20" s="27" t="str">
        <f t="shared" si="1"/>
        <v>1     </v>
      </c>
      <c r="I20" s="100">
        <v>1</v>
      </c>
      <c r="J20" s="100"/>
      <c r="K20" s="100"/>
      <c r="L20" s="100"/>
      <c r="M20" s="100"/>
      <c r="N20" s="100"/>
      <c r="O20" s="125">
        <v>360</v>
      </c>
      <c r="P20" s="44">
        <f t="shared" si="7"/>
        <v>52</v>
      </c>
      <c r="Q20" s="44">
        <f>V20+Y20+AD20+AG20</f>
        <v>32</v>
      </c>
      <c r="R20" s="44">
        <f t="shared" si="12"/>
        <v>0</v>
      </c>
      <c r="S20" s="44">
        <f>X20+AA20+AF20+AI20</f>
        <v>20</v>
      </c>
      <c r="T20" s="44">
        <f t="shared" si="9"/>
        <v>308</v>
      </c>
      <c r="U20" s="48" t="str">
        <f t="shared" si="3"/>
        <v>16//10</v>
      </c>
      <c r="V20" s="101">
        <v>16</v>
      </c>
      <c r="W20" s="101"/>
      <c r="X20" s="101">
        <v>10</v>
      </c>
      <c r="Y20" s="101">
        <v>16</v>
      </c>
      <c r="Z20" s="101"/>
      <c r="AA20" s="101">
        <v>10</v>
      </c>
      <c r="AB20" s="48" t="str">
        <f t="shared" si="4"/>
        <v>16//10</v>
      </c>
      <c r="AC20" s="48">
        <f t="shared" si="5"/>
      </c>
      <c r="AD20" s="101"/>
      <c r="AE20" s="101"/>
      <c r="AF20" s="101"/>
      <c r="AG20" s="101"/>
      <c r="AH20" s="101"/>
      <c r="AI20" s="101"/>
      <c r="AJ20" s="48">
        <f t="shared" si="6"/>
      </c>
      <c r="AK20" s="118"/>
      <c r="AL20" s="119"/>
      <c r="AM20" s="119"/>
      <c r="AN20" s="119"/>
      <c r="AO20" s="119"/>
      <c r="AP20" s="119"/>
      <c r="AQ20" s="119"/>
      <c r="AR20" s="118"/>
      <c r="AS20" s="118"/>
      <c r="AT20" s="111"/>
      <c r="AU20" s="101"/>
      <c r="AV20" s="101"/>
    </row>
    <row r="21" spans="1:48" ht="15" customHeight="1">
      <c r="A21" s="42" t="s">
        <v>76</v>
      </c>
      <c r="B21" s="27" t="str">
        <f t="shared" si="0"/>
        <v>    </v>
      </c>
      <c r="C21" s="100"/>
      <c r="D21" s="100"/>
      <c r="E21" s="100"/>
      <c r="F21" s="100"/>
      <c r="G21" s="100"/>
      <c r="H21" s="27" t="str">
        <f t="shared" si="1"/>
        <v>4     </v>
      </c>
      <c r="I21" s="100">
        <v>4</v>
      </c>
      <c r="J21" s="100"/>
      <c r="K21" s="100"/>
      <c r="L21" s="100"/>
      <c r="M21" s="100"/>
      <c r="N21" s="100"/>
      <c r="O21" s="125">
        <v>54</v>
      </c>
      <c r="P21" s="44">
        <f t="shared" si="7"/>
        <v>12</v>
      </c>
      <c r="Q21" s="44">
        <f>V21+Y21+AD21+AG21</f>
        <v>12</v>
      </c>
      <c r="R21" s="44">
        <f t="shared" si="12"/>
        <v>0</v>
      </c>
      <c r="S21" s="44">
        <f t="shared" si="10"/>
        <v>0</v>
      </c>
      <c r="T21" s="44">
        <f t="shared" si="9"/>
        <v>42</v>
      </c>
      <c r="U21" s="48">
        <f t="shared" si="3"/>
      </c>
      <c r="V21" s="101"/>
      <c r="W21" s="101"/>
      <c r="X21" s="101"/>
      <c r="Y21" s="101"/>
      <c r="Z21" s="101"/>
      <c r="AA21" s="101"/>
      <c r="AB21" s="48">
        <f t="shared" si="4"/>
      </c>
      <c r="AC21" s="48">
        <f t="shared" si="5"/>
      </c>
      <c r="AD21" s="101"/>
      <c r="AE21" s="101"/>
      <c r="AF21" s="101"/>
      <c r="AG21" s="101">
        <v>12</v>
      </c>
      <c r="AH21" s="101"/>
      <c r="AI21" s="101"/>
      <c r="AJ21" s="48" t="str">
        <f t="shared" si="6"/>
        <v>12//</v>
      </c>
      <c r="AK21" s="118"/>
      <c r="AL21" s="119"/>
      <c r="AM21" s="119"/>
      <c r="AN21" s="119"/>
      <c r="AO21" s="119"/>
      <c r="AP21" s="119"/>
      <c r="AQ21" s="119"/>
      <c r="AR21" s="118"/>
      <c r="AS21" s="118"/>
      <c r="AT21" s="111"/>
      <c r="AU21" s="101"/>
      <c r="AV21" s="101"/>
    </row>
    <row r="22" spans="1:48" ht="15" customHeight="1">
      <c r="A22" s="42" t="s">
        <v>77</v>
      </c>
      <c r="B22" s="27" t="str">
        <f t="shared" si="0"/>
        <v>4    </v>
      </c>
      <c r="C22" s="100">
        <v>4</v>
      </c>
      <c r="D22" s="100"/>
      <c r="E22" s="100"/>
      <c r="F22" s="100"/>
      <c r="G22" s="100"/>
      <c r="H22" s="27" t="str">
        <f t="shared" si="1"/>
        <v>3     </v>
      </c>
      <c r="I22" s="100">
        <v>3</v>
      </c>
      <c r="J22" s="100"/>
      <c r="K22" s="100"/>
      <c r="L22" s="100"/>
      <c r="M22" s="100"/>
      <c r="N22" s="100"/>
      <c r="O22" s="44">
        <v>332</v>
      </c>
      <c r="P22" s="44">
        <f t="shared" si="7"/>
        <v>60</v>
      </c>
      <c r="Q22" s="44">
        <f>V22+Y22+AD22+AG22</f>
        <v>40</v>
      </c>
      <c r="R22" s="44">
        <f t="shared" si="12"/>
        <v>0</v>
      </c>
      <c r="S22" s="44">
        <f t="shared" si="10"/>
        <v>20</v>
      </c>
      <c r="T22" s="44">
        <f t="shared" si="9"/>
        <v>272</v>
      </c>
      <c r="U22" s="48">
        <f t="shared" si="3"/>
      </c>
      <c r="V22" s="101"/>
      <c r="W22" s="101"/>
      <c r="X22" s="101"/>
      <c r="Y22" s="101"/>
      <c r="Z22" s="101"/>
      <c r="AA22" s="101"/>
      <c r="AB22" s="48">
        <f t="shared" si="4"/>
      </c>
      <c r="AC22" s="48" t="str">
        <f t="shared" si="5"/>
        <v>20//10</v>
      </c>
      <c r="AD22" s="101">
        <v>20</v>
      </c>
      <c r="AE22" s="101"/>
      <c r="AF22" s="101">
        <v>10</v>
      </c>
      <c r="AG22" s="101">
        <v>20</v>
      </c>
      <c r="AH22" s="101"/>
      <c r="AI22" s="101">
        <v>10</v>
      </c>
      <c r="AJ22" s="48" t="str">
        <f t="shared" si="6"/>
        <v>20//10</v>
      </c>
      <c r="AK22" s="118"/>
      <c r="AL22" s="119"/>
      <c r="AM22" s="119"/>
      <c r="AN22" s="119"/>
      <c r="AO22" s="119"/>
      <c r="AP22" s="119"/>
      <c r="AQ22" s="119"/>
      <c r="AR22" s="118"/>
      <c r="AS22" s="118"/>
      <c r="AT22" s="111"/>
      <c r="AU22" s="101"/>
      <c r="AV22" s="101"/>
    </row>
    <row r="23" spans="1:48" ht="16.5" customHeight="1">
      <c r="A23" s="68" t="s">
        <v>21</v>
      </c>
      <c r="B23" s="24"/>
      <c r="C23" s="67"/>
      <c r="D23" s="67"/>
      <c r="E23" s="67"/>
      <c r="F23" s="67"/>
      <c r="G23" s="67"/>
      <c r="H23" s="24"/>
      <c r="I23" s="67"/>
      <c r="J23" s="67"/>
      <c r="K23" s="67"/>
      <c r="L23" s="67"/>
      <c r="M23" s="67"/>
      <c r="N23" s="67"/>
      <c r="O23" s="72">
        <f aca="true" t="shared" si="13" ref="O23:T23">SUM(O8:O22)</f>
        <v>3558</v>
      </c>
      <c r="P23" s="72">
        <f t="shared" si="13"/>
        <v>510</v>
      </c>
      <c r="Q23" s="72">
        <f t="shared" si="13"/>
        <v>326</v>
      </c>
      <c r="R23" s="72">
        <f t="shared" si="13"/>
        <v>0</v>
      </c>
      <c r="S23" s="72">
        <f t="shared" si="13"/>
        <v>184</v>
      </c>
      <c r="T23" s="72">
        <f t="shared" si="13"/>
        <v>3048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121"/>
      <c r="AL23" s="121"/>
      <c r="AM23" s="121"/>
      <c r="AN23" s="121"/>
      <c r="AO23" s="121"/>
      <c r="AP23" s="121"/>
      <c r="AQ23" s="121"/>
      <c r="AR23" s="121"/>
      <c r="AS23" s="121"/>
      <c r="AT23" s="112"/>
      <c r="AU23" s="65"/>
      <c r="AV23" s="65"/>
    </row>
    <row r="24" spans="1:48" ht="15.75" customHeight="1">
      <c r="A24" s="69"/>
      <c r="B24" s="162" t="s">
        <v>43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  <c r="P24" s="27"/>
      <c r="Q24" s="27"/>
      <c r="R24" s="27"/>
      <c r="S24" s="27"/>
      <c r="T24" s="27"/>
      <c r="U24" s="65">
        <f>SUM(V24:X24)</f>
        <v>126</v>
      </c>
      <c r="V24" s="65">
        <f aca="true" t="shared" si="14" ref="V24:AA24">SUM(V7:V22)</f>
        <v>80</v>
      </c>
      <c r="W24" s="65">
        <f t="shared" si="14"/>
        <v>0</v>
      </c>
      <c r="X24" s="65">
        <f t="shared" si="14"/>
        <v>46</v>
      </c>
      <c r="Y24" s="65">
        <f t="shared" si="14"/>
        <v>80</v>
      </c>
      <c r="Z24" s="65">
        <f t="shared" si="14"/>
        <v>0</v>
      </c>
      <c r="AA24" s="65">
        <f t="shared" si="14"/>
        <v>48</v>
      </c>
      <c r="AB24" s="65">
        <f>SUM(Y24:AA24)</f>
        <v>128</v>
      </c>
      <c r="AC24" s="27">
        <f>SUM(AD7:AF22)</f>
        <v>128</v>
      </c>
      <c r="AD24" s="65">
        <f aca="true" t="shared" si="15" ref="AD24:AI24">SUM(AD7:AD22)</f>
        <v>80</v>
      </c>
      <c r="AE24" s="65">
        <f t="shared" si="15"/>
        <v>0</v>
      </c>
      <c r="AF24" s="65">
        <f t="shared" si="15"/>
        <v>48</v>
      </c>
      <c r="AG24" s="65">
        <f t="shared" si="15"/>
        <v>86</v>
      </c>
      <c r="AH24" s="65">
        <f t="shared" si="15"/>
        <v>0</v>
      </c>
      <c r="AI24" s="65">
        <f t="shared" si="15"/>
        <v>42</v>
      </c>
      <c r="AJ24" s="27">
        <f>SUM(AG7:AI22)</f>
        <v>128</v>
      </c>
      <c r="AK24" s="122"/>
      <c r="AL24" s="121"/>
      <c r="AM24" s="121"/>
      <c r="AN24" s="121"/>
      <c r="AO24" s="121"/>
      <c r="AP24" s="121"/>
      <c r="AQ24" s="121"/>
      <c r="AR24" s="122"/>
      <c r="AS24" s="122"/>
      <c r="AT24" s="112">
        <f>SUM(AT7:AT22)</f>
        <v>16</v>
      </c>
      <c r="AU24" s="65">
        <f>SUM(AU7:AU22)</f>
        <v>0</v>
      </c>
      <c r="AV24" s="65">
        <f>SUM(AV7:AV22)</f>
        <v>0</v>
      </c>
    </row>
    <row r="25" spans="1:48" ht="15.75" customHeight="1">
      <c r="A25" s="71"/>
      <c r="B25" s="27" t="s">
        <v>19</v>
      </c>
      <c r="C25" s="48"/>
      <c r="D25" s="48"/>
      <c r="E25" s="48"/>
      <c r="F25" s="48"/>
      <c r="G25" s="48"/>
      <c r="H25" s="27"/>
      <c r="I25" s="67"/>
      <c r="J25" s="67"/>
      <c r="K25" s="67"/>
      <c r="L25" s="67"/>
      <c r="M25" s="67"/>
      <c r="N25" s="67"/>
      <c r="O25" s="27">
        <f>SUM(U25:AV25)</f>
        <v>12</v>
      </c>
      <c r="P25" s="27"/>
      <c r="Q25" s="27"/>
      <c r="R25" s="27"/>
      <c r="S25" s="27"/>
      <c r="T25" s="27"/>
      <c r="U25" s="47">
        <f aca="true" t="shared" si="16" ref="U25:AJ25">COUNTIF($C$7:$G$22,U5)</f>
        <v>3</v>
      </c>
      <c r="V25" s="47">
        <f t="shared" si="16"/>
        <v>0</v>
      </c>
      <c r="W25" s="47">
        <f t="shared" si="16"/>
        <v>0</v>
      </c>
      <c r="X25" s="47">
        <f t="shared" si="16"/>
        <v>0</v>
      </c>
      <c r="Y25" s="47">
        <f t="shared" si="16"/>
        <v>0</v>
      </c>
      <c r="Z25" s="47">
        <f t="shared" si="16"/>
        <v>0</v>
      </c>
      <c r="AA25" s="47">
        <f t="shared" si="16"/>
        <v>0</v>
      </c>
      <c r="AB25" s="47">
        <f t="shared" si="16"/>
        <v>3</v>
      </c>
      <c r="AC25" s="47">
        <f t="shared" si="16"/>
        <v>3</v>
      </c>
      <c r="AD25" s="47">
        <f t="shared" si="16"/>
        <v>0</v>
      </c>
      <c r="AE25" s="47">
        <f t="shared" si="16"/>
        <v>0</v>
      </c>
      <c r="AF25" s="47">
        <f t="shared" si="16"/>
        <v>0</v>
      </c>
      <c r="AG25" s="47">
        <f t="shared" si="16"/>
        <v>0</v>
      </c>
      <c r="AH25" s="47">
        <f t="shared" si="16"/>
        <v>0</v>
      </c>
      <c r="AI25" s="47">
        <f t="shared" si="16"/>
        <v>0</v>
      </c>
      <c r="AJ25" s="47">
        <f t="shared" si="16"/>
        <v>3</v>
      </c>
      <c r="AK25" s="123"/>
      <c r="AL25" s="123"/>
      <c r="AM25" s="123"/>
      <c r="AN25" s="123"/>
      <c r="AO25" s="123"/>
      <c r="AP25" s="123"/>
      <c r="AQ25" s="123"/>
      <c r="AR25" s="123"/>
      <c r="AS25" s="123"/>
      <c r="AT25" s="113">
        <f>COUNTIF($C$7:$G$22,AT5)</f>
        <v>0</v>
      </c>
      <c r="AU25" s="47">
        <f>COUNTIF($C$7:$G$22,AU5)</f>
        <v>0</v>
      </c>
      <c r="AV25" s="47">
        <f>COUNTIF($C$7:$G$22,AV5)</f>
        <v>0</v>
      </c>
    </row>
    <row r="26" spans="1:48" ht="15.75" customHeight="1">
      <c r="A26" s="71"/>
      <c r="B26" s="27" t="s">
        <v>20</v>
      </c>
      <c r="C26" s="48"/>
      <c r="D26" s="48"/>
      <c r="E26" s="48"/>
      <c r="F26" s="48"/>
      <c r="G26" s="48"/>
      <c r="H26" s="27"/>
      <c r="I26" s="67"/>
      <c r="J26" s="67"/>
      <c r="K26" s="67"/>
      <c r="L26" s="67"/>
      <c r="M26" s="67"/>
      <c r="N26" s="67"/>
      <c r="O26" s="27">
        <f>SUM(U26:AV26)</f>
        <v>11</v>
      </c>
      <c r="P26" s="27"/>
      <c r="Q26" s="27"/>
      <c r="R26" s="27"/>
      <c r="S26" s="27"/>
      <c r="T26" s="27"/>
      <c r="U26" s="47">
        <f aca="true" t="shared" si="17" ref="U26:AJ26">COUNTIF($I$7:$N$22,U5)</f>
        <v>3</v>
      </c>
      <c r="V26" s="47">
        <f t="shared" si="17"/>
        <v>0</v>
      </c>
      <c r="W26" s="47">
        <f t="shared" si="17"/>
        <v>0</v>
      </c>
      <c r="X26" s="47">
        <f t="shared" si="17"/>
        <v>0</v>
      </c>
      <c r="Y26" s="47">
        <f t="shared" si="17"/>
        <v>0</v>
      </c>
      <c r="Z26" s="47">
        <f t="shared" si="17"/>
        <v>0</v>
      </c>
      <c r="AA26" s="47">
        <f t="shared" si="17"/>
        <v>0</v>
      </c>
      <c r="AB26" s="47">
        <f t="shared" si="17"/>
        <v>3</v>
      </c>
      <c r="AC26" s="47">
        <f t="shared" si="17"/>
        <v>2</v>
      </c>
      <c r="AD26" s="47">
        <f t="shared" si="17"/>
        <v>0</v>
      </c>
      <c r="AE26" s="47">
        <f t="shared" si="17"/>
        <v>0</v>
      </c>
      <c r="AF26" s="47">
        <f t="shared" si="17"/>
        <v>0</v>
      </c>
      <c r="AG26" s="47">
        <f t="shared" si="17"/>
        <v>0</v>
      </c>
      <c r="AH26" s="47">
        <f t="shared" si="17"/>
        <v>0</v>
      </c>
      <c r="AI26" s="47">
        <f t="shared" si="17"/>
        <v>0</v>
      </c>
      <c r="AJ26" s="47">
        <f t="shared" si="17"/>
        <v>3</v>
      </c>
      <c r="AK26" s="123"/>
      <c r="AL26" s="123"/>
      <c r="AM26" s="123"/>
      <c r="AN26" s="123"/>
      <c r="AO26" s="123"/>
      <c r="AP26" s="123"/>
      <c r="AQ26" s="123"/>
      <c r="AR26" s="123"/>
      <c r="AS26" s="123"/>
      <c r="AT26" s="113">
        <f>COUNTIF($I$7:$N$22,AT5)</f>
        <v>0</v>
      </c>
      <c r="AU26" s="47">
        <f>COUNTIF($I$7:$N$22,AU5)</f>
        <v>0</v>
      </c>
      <c r="AV26" s="47">
        <f>COUNTIF($I$7:$N$22,AV5)</f>
        <v>0</v>
      </c>
    </row>
    <row r="28" spans="1:48" ht="13.5" customHeight="1">
      <c r="A28" s="167"/>
      <c r="B28" s="167"/>
      <c r="C28" s="167"/>
      <c r="D28" s="167"/>
      <c r="E28" s="167"/>
      <c r="F28" s="167"/>
      <c r="G28" s="167"/>
      <c r="H28" s="167"/>
      <c r="I28" s="50"/>
      <c r="J28" s="50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ht="15.75" customHeight="1">
      <c r="A29" s="165" t="s">
        <v>42</v>
      </c>
      <c r="B29" s="168" t="s">
        <v>83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70"/>
      <c r="R29" s="174" t="s">
        <v>84</v>
      </c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6"/>
      <c r="AK29" s="124"/>
      <c r="AL29" s="124"/>
      <c r="AM29" s="124"/>
      <c r="AN29" s="124"/>
      <c r="AO29" s="124"/>
      <c r="AP29" s="124"/>
      <c r="AQ29" s="124"/>
      <c r="AR29" s="124"/>
      <c r="AS29" s="124"/>
      <c r="AT29" s="52"/>
      <c r="AU29" s="52"/>
      <c r="AV29" s="52"/>
    </row>
    <row r="30" spans="1:45" ht="15">
      <c r="A30" s="166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7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9"/>
      <c r="AK30" s="124"/>
      <c r="AL30" s="124"/>
      <c r="AM30" s="124"/>
      <c r="AN30" s="124"/>
      <c r="AO30" s="124"/>
      <c r="AP30" s="124"/>
      <c r="AQ30" s="124"/>
      <c r="AR30" s="124"/>
      <c r="AS30" s="124"/>
    </row>
    <row r="32" ht="12.75">
      <c r="A32" s="86" t="s">
        <v>44</v>
      </c>
    </row>
    <row r="33" ht="15.75" customHeight="1">
      <c r="A33" s="86"/>
    </row>
    <row r="34" ht="12.75">
      <c r="A34" s="87" t="s">
        <v>45</v>
      </c>
    </row>
    <row r="35" ht="14.25" customHeight="1">
      <c r="A35" s="87"/>
    </row>
    <row r="36" spans="1:48" s="40" customFormat="1" ht="15.75">
      <c r="A36" s="88" t="s">
        <v>46</v>
      </c>
      <c r="B36" s="11"/>
      <c r="C36" s="16"/>
      <c r="D36" s="16"/>
      <c r="E36" s="16"/>
      <c r="F36" s="16"/>
      <c r="G36" s="16"/>
      <c r="H36" s="89" t="s">
        <v>48</v>
      </c>
      <c r="I36" s="90"/>
      <c r="J36" s="90"/>
      <c r="K36" s="91"/>
      <c r="L36" s="92"/>
      <c r="M36" s="16"/>
      <c r="N36" s="16"/>
      <c r="O36" s="89"/>
      <c r="P36" s="90"/>
      <c r="Q36" s="90"/>
      <c r="R36" s="91"/>
      <c r="S36" s="92"/>
      <c r="T36" s="93" t="s">
        <v>79</v>
      </c>
      <c r="U36" s="90"/>
      <c r="V36" s="90"/>
      <c r="W36" s="92"/>
      <c r="X36" s="93"/>
      <c r="Y36" s="92"/>
      <c r="Z36" s="92"/>
      <c r="AA36" s="92"/>
      <c r="AB36" s="92"/>
      <c r="AC36" s="92"/>
      <c r="AD36" s="92"/>
      <c r="AE36" s="93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1"/>
      <c r="AS36" s="11"/>
      <c r="AT36" s="11"/>
      <c r="AU36" s="11"/>
      <c r="AV36" s="11"/>
    </row>
    <row r="37" spans="1:48" s="52" customFormat="1" ht="15.75">
      <c r="A37" s="88" t="s">
        <v>47</v>
      </c>
      <c r="B37" s="11"/>
      <c r="C37" s="16"/>
      <c r="D37" s="16"/>
      <c r="E37" s="16"/>
      <c r="F37" s="16"/>
      <c r="G37" s="16"/>
      <c r="H37" s="51" t="s">
        <v>78</v>
      </c>
      <c r="I37" s="90"/>
      <c r="J37" s="90"/>
      <c r="K37" s="91"/>
      <c r="L37" s="92"/>
      <c r="M37" s="16"/>
      <c r="N37" s="16"/>
      <c r="O37" s="51" t="s">
        <v>80</v>
      </c>
      <c r="P37" s="90"/>
      <c r="Q37" s="90"/>
      <c r="R37" s="91"/>
      <c r="S37" s="92"/>
      <c r="T37" s="92" t="s">
        <v>49</v>
      </c>
      <c r="U37" s="90"/>
      <c r="V37" s="90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1"/>
      <c r="AS37" s="11"/>
      <c r="AT37" s="11"/>
      <c r="AU37" s="11"/>
      <c r="AV37" s="11"/>
    </row>
    <row r="38" spans="1:8" ht="12.75">
      <c r="A38" s="36"/>
      <c r="H38" s="16"/>
    </row>
    <row r="39" spans="1:8" ht="12.75">
      <c r="A39" s="36"/>
      <c r="H39" s="16"/>
    </row>
    <row r="40" spans="1:8" ht="12.75">
      <c r="A40" s="36"/>
      <c r="H40" s="16"/>
    </row>
    <row r="41" spans="1:8" ht="12.75">
      <c r="A41" s="36"/>
      <c r="H41" s="1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  <row r="47" spans="1:48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</row>
    <row r="49" spans="1:48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</row>
    <row r="50" spans="1:48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</row>
    <row r="51" spans="1:48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</row>
    <row r="52" spans="1:48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</row>
    <row r="53" spans="1:48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</row>
    <row r="54" spans="1:4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</row>
    <row r="55" ht="28.5" customHeight="1"/>
    <row r="56" ht="28.5" customHeight="1"/>
    <row r="57" ht="30.75" customHeight="1"/>
    <row r="58" ht="24" customHeight="1"/>
    <row r="59" ht="61.5" customHeight="1"/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spans="1:8" ht="12.75">
      <c r="A67" s="36"/>
      <c r="H67" s="16"/>
    </row>
    <row r="68" spans="1:8" ht="12.75">
      <c r="A68" s="36"/>
      <c r="H68" s="16"/>
    </row>
    <row r="69" spans="1:8" ht="12.75">
      <c r="A69" s="36"/>
      <c r="H69" s="16"/>
    </row>
    <row r="70" spans="1:8" ht="12.75">
      <c r="A70" s="36"/>
      <c r="H70" s="16"/>
    </row>
    <row r="71" spans="1:8" ht="12.75">
      <c r="A71" s="36"/>
      <c r="H71" s="1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49"/>
    </row>
  </sheetData>
  <mergeCells count="12">
    <mergeCell ref="A29:A30"/>
    <mergeCell ref="A28:H28"/>
    <mergeCell ref="B29:Q30"/>
    <mergeCell ref="R29:AJ30"/>
    <mergeCell ref="A3:A5"/>
    <mergeCell ref="O4:O5"/>
    <mergeCell ref="B3:H4"/>
    <mergeCell ref="B24:O24"/>
    <mergeCell ref="U3:AJ3"/>
    <mergeCell ref="U4:AJ4"/>
    <mergeCell ref="O3:T3"/>
    <mergeCell ref="P4:S4"/>
  </mergeCells>
  <printOptions/>
  <pageMargins left="0.18" right="0.16" top="0.25" bottom="0.22" header="0.18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Роза Ицхаковна</cp:lastModifiedBy>
  <cp:lastPrinted>2011-02-22T04:07:22Z</cp:lastPrinted>
  <dcterms:created xsi:type="dcterms:W3CDTF">1997-10-13T08:55:40Z</dcterms:created>
  <dcterms:modified xsi:type="dcterms:W3CDTF">2011-02-22T04:07:41Z</dcterms:modified>
  <cp:category/>
  <cp:version/>
  <cp:contentType/>
  <cp:contentStatus/>
</cp:coreProperties>
</file>